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 activeTab="1"/>
  </bookViews>
  <sheets>
    <sheet name="Sheet1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6" i="2" l="1"/>
  <c r="C4" i="2"/>
  <c r="C42" i="2"/>
  <c r="C7" i="2"/>
  <c r="D41" i="2"/>
  <c r="D10" i="2"/>
  <c r="D21" i="2"/>
  <c r="D31" i="2"/>
  <c r="D45" i="2"/>
  <c r="C45" i="2"/>
  <c r="C31" i="2"/>
  <c r="C21" i="2"/>
  <c r="C10" i="2"/>
  <c r="D38" i="2" l="1"/>
  <c r="D47" i="2" s="1"/>
  <c r="D23" i="2"/>
  <c r="C38" i="2"/>
  <c r="C47" i="2"/>
  <c r="C23" i="2"/>
</calcChain>
</file>

<file path=xl/sharedStrings.xml><?xml version="1.0" encoding="utf-8"?>
<sst xmlns="http://schemas.openxmlformats.org/spreadsheetml/2006/main" count="120" uniqueCount="91">
  <si>
    <t>Asset Accounts</t>
  </si>
  <si>
    <t>Current Assets</t>
  </si>
  <si>
    <t>Cash in Bank</t>
  </si>
  <si>
    <t>Petty Cash Account</t>
  </si>
  <si>
    <t>Inventory</t>
  </si>
  <si>
    <t>Accounts Receivable</t>
  </si>
  <si>
    <t>Prepaid Expense</t>
  </si>
  <si>
    <t>Long Term Assets</t>
  </si>
  <si>
    <t>Land</t>
  </si>
  <si>
    <t>Buildings</t>
  </si>
  <si>
    <t>Accumulated Depreciation, Buildings</t>
  </si>
  <si>
    <t>Vehicles</t>
  </si>
  <si>
    <t>Accumulated Depreciation, Vehicles</t>
  </si>
  <si>
    <t>Shop Equipment</t>
  </si>
  <si>
    <t>Accumulated Depreciation, Shop Equipment</t>
  </si>
  <si>
    <t>Office Equipment</t>
  </si>
  <si>
    <t>Accumulated Depreciation, Office Equipment</t>
  </si>
  <si>
    <t>Other Assets</t>
  </si>
  <si>
    <t>Deposits</t>
  </si>
  <si>
    <t>Liability Accounts</t>
  </si>
  <si>
    <t>Current Liabilities</t>
  </si>
  <si>
    <t>Accounts Payable</t>
  </si>
  <si>
    <t>Employment Tax Payable</t>
  </si>
  <si>
    <t>Short Term Loans Payable</t>
  </si>
  <si>
    <t>Customer Deposits</t>
  </si>
  <si>
    <t>Current Portion of Long Term Debt</t>
  </si>
  <si>
    <t>Suspense</t>
  </si>
  <si>
    <t>Long Term Liabilities</t>
  </si>
  <si>
    <t>Land Payable</t>
  </si>
  <si>
    <t>Equipment Payable</t>
  </si>
  <si>
    <t>Vehicles Payable</t>
  </si>
  <si>
    <t>Bank Loans payable</t>
  </si>
  <si>
    <t>Less Current Portion LTD</t>
  </si>
  <si>
    <t>Paid in Capital</t>
  </si>
  <si>
    <t>Beginning Equity</t>
  </si>
  <si>
    <t>Partners Contribution</t>
  </si>
  <si>
    <t>Partners Draw</t>
  </si>
  <si>
    <t>Sales Accounts</t>
  </si>
  <si>
    <t>Frame Sales</t>
  </si>
  <si>
    <t>Other Sales</t>
  </si>
  <si>
    <t>Direct Expense Accounts</t>
  </si>
  <si>
    <t>Shop or Design Labor</t>
  </si>
  <si>
    <t>Payroll Tax Expense</t>
  </si>
  <si>
    <t>Workers Comp Expense</t>
  </si>
  <si>
    <t>State Sales Tax Expense</t>
  </si>
  <si>
    <t>Materials</t>
  </si>
  <si>
    <t>Freight</t>
  </si>
  <si>
    <t>Engineering</t>
  </si>
  <si>
    <t>Outside Services</t>
  </si>
  <si>
    <t>Shop or Design Supplies</t>
  </si>
  <si>
    <t>Rental Expense</t>
  </si>
  <si>
    <t>Repair and Maintenance</t>
  </si>
  <si>
    <t>Small Tools</t>
  </si>
  <si>
    <t>Travel</t>
  </si>
  <si>
    <t>Lodging</t>
  </si>
  <si>
    <t>Meals</t>
  </si>
  <si>
    <t>Indirect Expense Accounts (Overhead)</t>
  </si>
  <si>
    <t>Salaries &amp; Wages, Office &amp; Sales</t>
  </si>
  <si>
    <t>Payroll Tax Expense, Office &amp; Sales</t>
  </si>
  <si>
    <t>Workers Comp Expense, Office &amp; Sales</t>
  </si>
  <si>
    <t>Accounting</t>
  </si>
  <si>
    <t>Advertising</t>
  </si>
  <si>
    <t>Bank Fees</t>
  </si>
  <si>
    <t>Depreciation Expense</t>
  </si>
  <si>
    <t>Dues and Subscriptions</t>
  </si>
  <si>
    <t>Insurance: Product Liability</t>
  </si>
  <si>
    <t>Insurance: Vehicles</t>
  </si>
  <si>
    <t>Legal Fees</t>
  </si>
  <si>
    <t>Office Supplies</t>
  </si>
  <si>
    <t>Postage</t>
  </si>
  <si>
    <t>Research and Development</t>
  </si>
  <si>
    <t>Repair and Maintenance, Office</t>
  </si>
  <si>
    <t>Taxes and Licenses</t>
  </si>
  <si>
    <t>Telephone</t>
  </si>
  <si>
    <t>Training</t>
  </si>
  <si>
    <t>Utilities</t>
  </si>
  <si>
    <t>Other Accounts</t>
  </si>
  <si>
    <t>Interest Income</t>
  </si>
  <si>
    <t>Cash Discounts</t>
  </si>
  <si>
    <t>Gain or Loss on Sale of Assets</t>
  </si>
  <si>
    <t>Interest Expense</t>
  </si>
  <si>
    <t>- ASSETS -</t>
  </si>
  <si>
    <t>- LIABILITIES -</t>
  </si>
  <si>
    <t>Total Current Assets</t>
  </si>
  <si>
    <t>Total Current Liabilities</t>
  </si>
  <si>
    <t>Total Long Term Liabilities</t>
  </si>
  <si>
    <t>Total Long Term Assets</t>
  </si>
  <si>
    <t>- EQUITY -</t>
  </si>
  <si>
    <t>Total Equity</t>
  </si>
  <si>
    <t>Total Assets</t>
  </si>
  <si>
    <t>Total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</si>
</sst>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9" formatCode="_(* #,##0_);_(* \(#,##0\);_(* &quot;-&quot;??_);_(@_)"/>
    <numFmt numFmtId="17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33333"/>
      <name val="Verdana"/>
      <family val="2"/>
    </font>
    <font>
      <sz val="11"/>
      <color rgb="FF333333"/>
      <name val="Verdana"/>
      <family val="2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169" fontId="0" fillId="0" borderId="0" xfId="1" applyNumberFormat="1" applyFont="1"/>
    <xf numFmtId="0" fontId="2" fillId="0" borderId="0" xfId="1" applyNumberFormat="1" applyFont="1" applyAlignment="1">
      <alignment horizontal="center"/>
    </xf>
    <xf numFmtId="0" fontId="4" fillId="0" borderId="0" xfId="0" quotePrefix="1" applyFont="1" applyAlignment="1">
      <alignment horizontal="left" vertical="center"/>
    </xf>
    <xf numFmtId="174" fontId="0" fillId="0" borderId="0" xfId="1" applyNumberFormat="1" applyFont="1"/>
    <xf numFmtId="174" fontId="5" fillId="0" borderId="0" xfId="1" applyNumberFormat="1" applyFont="1"/>
    <xf numFmtId="41" fontId="0" fillId="0" borderId="0" xfId="1" applyNumberFormat="1" applyFont="1"/>
    <xf numFmtId="41" fontId="6" fillId="0" borderId="0" xfId="1" applyNumberFormat="1" applyFont="1"/>
    <xf numFmtId="0" fontId="2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84"/>
  <sheetViews>
    <sheetView showGridLines="0" workbookViewId="0">
      <selection activeCell="C40" sqref="C6:C40"/>
    </sheetView>
  </sheetViews>
  <sheetFormatPr defaultRowHeight="15" x14ac:dyDescent="0.25"/>
  <cols>
    <col min="1" max="1" width="39" style="2" bestFit="1" customWidth="1"/>
    <col min="2" max="2" width="7" style="2" bestFit="1" customWidth="1"/>
    <col min="3" max="3" width="28.5703125" style="2" customWidth="1"/>
    <col min="4" max="16384" width="9.140625" style="2"/>
  </cols>
  <sheetData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3"/>
      <c r="B6" s="3">
        <v>1001</v>
      </c>
      <c r="C6" s="3" t="s">
        <v>2</v>
      </c>
    </row>
    <row r="7" spans="1:3" x14ac:dyDescent="0.25">
      <c r="A7" s="3"/>
      <c r="B7" s="3">
        <v>1003</v>
      </c>
      <c r="C7" s="3" t="s">
        <v>3</v>
      </c>
    </row>
    <row r="8" spans="1:3" x14ac:dyDescent="0.25">
      <c r="A8" s="3"/>
      <c r="B8" s="3">
        <v>1005</v>
      </c>
      <c r="C8" s="3" t="s">
        <v>4</v>
      </c>
    </row>
    <row r="9" spans="1:3" x14ac:dyDescent="0.25">
      <c r="A9" s="3"/>
      <c r="B9" s="3">
        <v>1008</v>
      </c>
      <c r="C9" s="3" t="s">
        <v>5</v>
      </c>
    </row>
    <row r="10" spans="1:3" x14ac:dyDescent="0.25">
      <c r="A10" s="3"/>
      <c r="B10" s="3">
        <v>1012</v>
      </c>
      <c r="C10" s="3" t="s">
        <v>6</v>
      </c>
    </row>
    <row r="11" spans="1:3" x14ac:dyDescent="0.25">
      <c r="A11" s="1" t="s">
        <v>7</v>
      </c>
    </row>
    <row r="12" spans="1:3" x14ac:dyDescent="0.25">
      <c r="A12" s="3"/>
      <c r="B12" s="3">
        <v>1200</v>
      </c>
      <c r="C12" s="3" t="s">
        <v>8</v>
      </c>
    </row>
    <row r="13" spans="1:3" x14ac:dyDescent="0.25">
      <c r="A13" s="3"/>
      <c r="B13" s="3">
        <v>1300</v>
      </c>
      <c r="C13" s="3" t="s">
        <v>9</v>
      </c>
    </row>
    <row r="14" spans="1:3" x14ac:dyDescent="0.25">
      <c r="A14" s="3"/>
      <c r="B14" s="3">
        <v>1301</v>
      </c>
      <c r="C14" s="3" t="s">
        <v>10</v>
      </c>
    </row>
    <row r="15" spans="1:3" x14ac:dyDescent="0.25">
      <c r="A15" s="3"/>
      <c r="B15" s="3">
        <v>1400</v>
      </c>
      <c r="C15" s="3" t="s">
        <v>11</v>
      </c>
    </row>
    <row r="16" spans="1:3" x14ac:dyDescent="0.25">
      <c r="A16" s="3"/>
      <c r="B16" s="3">
        <v>1401</v>
      </c>
      <c r="C16" s="3" t="s">
        <v>12</v>
      </c>
    </row>
    <row r="17" spans="1:3" x14ac:dyDescent="0.25">
      <c r="A17" s="3"/>
      <c r="B17" s="3">
        <v>1600</v>
      </c>
      <c r="C17" s="3" t="s">
        <v>13</v>
      </c>
    </row>
    <row r="18" spans="1:3" x14ac:dyDescent="0.25">
      <c r="A18" s="3"/>
      <c r="B18" s="3">
        <v>1601</v>
      </c>
      <c r="C18" s="3" t="s">
        <v>14</v>
      </c>
    </row>
    <row r="19" spans="1:3" x14ac:dyDescent="0.25">
      <c r="A19" s="3"/>
      <c r="B19" s="3">
        <v>1700</v>
      </c>
      <c r="C19" s="3" t="s">
        <v>15</v>
      </c>
    </row>
    <row r="20" spans="1:3" x14ac:dyDescent="0.25">
      <c r="A20" s="3"/>
      <c r="B20" s="3">
        <v>1701</v>
      </c>
      <c r="C20" s="3" t="s">
        <v>16</v>
      </c>
    </row>
    <row r="21" spans="1:3" x14ac:dyDescent="0.25">
      <c r="A21" s="1" t="s">
        <v>17</v>
      </c>
    </row>
    <row r="22" spans="1:3" x14ac:dyDescent="0.25">
      <c r="A22" s="3"/>
      <c r="B22" s="3">
        <v>1800</v>
      </c>
      <c r="C22" s="3" t="s">
        <v>18</v>
      </c>
    </row>
    <row r="23" spans="1:3" x14ac:dyDescent="0.25">
      <c r="A23" s="1" t="s">
        <v>19</v>
      </c>
    </row>
    <row r="24" spans="1:3" x14ac:dyDescent="0.25">
      <c r="A24" s="1" t="s">
        <v>20</v>
      </c>
    </row>
    <row r="25" spans="1:3" x14ac:dyDescent="0.25">
      <c r="A25" s="3"/>
      <c r="B25" s="3">
        <v>2002</v>
      </c>
      <c r="C25" s="3" t="s">
        <v>21</v>
      </c>
    </row>
    <row r="26" spans="1:3" x14ac:dyDescent="0.25">
      <c r="A26" s="3"/>
      <c r="B26" s="3">
        <v>2100</v>
      </c>
      <c r="C26" s="3" t="s">
        <v>22</v>
      </c>
    </row>
    <row r="27" spans="1:3" x14ac:dyDescent="0.25">
      <c r="A27" s="3"/>
      <c r="B27" s="3">
        <v>2300</v>
      </c>
      <c r="C27" s="3" t="s">
        <v>23</v>
      </c>
    </row>
    <row r="28" spans="1:3" x14ac:dyDescent="0.25">
      <c r="A28" s="3"/>
      <c r="B28" s="3">
        <v>2350</v>
      </c>
      <c r="C28" s="3" t="s">
        <v>24</v>
      </c>
    </row>
    <row r="29" spans="1:3" x14ac:dyDescent="0.25">
      <c r="A29" s="3"/>
      <c r="B29" s="3">
        <v>2385</v>
      </c>
      <c r="C29" s="3" t="s">
        <v>25</v>
      </c>
    </row>
    <row r="30" spans="1:3" x14ac:dyDescent="0.25">
      <c r="A30" s="3"/>
      <c r="B30" s="3">
        <v>2400</v>
      </c>
      <c r="C30" s="3" t="s">
        <v>26</v>
      </c>
    </row>
    <row r="31" spans="1:3" x14ac:dyDescent="0.25">
      <c r="A31" s="1" t="s">
        <v>27</v>
      </c>
    </row>
    <row r="32" spans="1:3" x14ac:dyDescent="0.25">
      <c r="A32" s="3"/>
      <c r="B32" s="3">
        <v>2501</v>
      </c>
      <c r="C32" s="3" t="s">
        <v>28</v>
      </c>
    </row>
    <row r="33" spans="1:3" x14ac:dyDescent="0.25">
      <c r="A33" s="3"/>
      <c r="B33" s="3">
        <v>2505</v>
      </c>
      <c r="C33" s="3" t="s">
        <v>29</v>
      </c>
    </row>
    <row r="34" spans="1:3" x14ac:dyDescent="0.25">
      <c r="A34" s="3"/>
      <c r="B34" s="3">
        <v>2510</v>
      </c>
      <c r="C34" s="3" t="s">
        <v>30</v>
      </c>
    </row>
    <row r="35" spans="1:3" x14ac:dyDescent="0.25">
      <c r="A35" s="3"/>
      <c r="B35" s="3">
        <v>2514</v>
      </c>
      <c r="C35" s="3" t="s">
        <v>31</v>
      </c>
    </row>
    <row r="36" spans="1:3" x14ac:dyDescent="0.25">
      <c r="A36" s="3"/>
      <c r="B36" s="3">
        <v>2551</v>
      </c>
      <c r="C36" s="3" t="s">
        <v>32</v>
      </c>
    </row>
    <row r="37" spans="1:3" x14ac:dyDescent="0.25">
      <c r="A37" s="3"/>
      <c r="B37" s="3">
        <v>2750</v>
      </c>
      <c r="C37" s="3" t="s">
        <v>33</v>
      </c>
    </row>
    <row r="38" spans="1:3" x14ac:dyDescent="0.25">
      <c r="A38" s="3"/>
      <c r="B38" s="3">
        <v>2825</v>
      </c>
      <c r="C38" s="3" t="s">
        <v>34</v>
      </c>
    </row>
    <row r="39" spans="1:3" x14ac:dyDescent="0.25">
      <c r="A39" s="3"/>
      <c r="B39" s="3">
        <v>2830</v>
      </c>
      <c r="C39" s="3" t="s">
        <v>35</v>
      </c>
    </row>
    <row r="40" spans="1:3" x14ac:dyDescent="0.25">
      <c r="A40" s="3"/>
      <c r="B40" s="3">
        <v>2835</v>
      </c>
      <c r="C40" s="3" t="s">
        <v>36</v>
      </c>
    </row>
    <row r="41" spans="1:3" x14ac:dyDescent="0.25">
      <c r="A41" s="1" t="s">
        <v>37</v>
      </c>
    </row>
    <row r="42" spans="1:3" x14ac:dyDescent="0.25">
      <c r="A42" s="3"/>
      <c r="B42" s="3">
        <v>3010</v>
      </c>
      <c r="C42" s="3" t="s">
        <v>38</v>
      </c>
    </row>
    <row r="43" spans="1:3" x14ac:dyDescent="0.25">
      <c r="A43" s="3"/>
      <c r="B43" s="3">
        <v>3015</v>
      </c>
      <c r="C43" s="3" t="s">
        <v>39</v>
      </c>
    </row>
    <row r="44" spans="1:3" x14ac:dyDescent="0.25">
      <c r="A44" s="1" t="s">
        <v>40</v>
      </c>
    </row>
    <row r="45" spans="1:3" x14ac:dyDescent="0.25">
      <c r="A45" s="3"/>
      <c r="B45" s="3">
        <v>4010</v>
      </c>
      <c r="C45" s="3" t="s">
        <v>41</v>
      </c>
    </row>
    <row r="46" spans="1:3" x14ac:dyDescent="0.25">
      <c r="A46" s="3"/>
      <c r="B46" s="3">
        <v>4015</v>
      </c>
      <c r="C46" s="3" t="s">
        <v>42</v>
      </c>
    </row>
    <row r="47" spans="1:3" x14ac:dyDescent="0.25">
      <c r="A47" s="3"/>
      <c r="B47" s="3">
        <v>4023</v>
      </c>
      <c r="C47" s="3" t="s">
        <v>43</v>
      </c>
    </row>
    <row r="48" spans="1:3" x14ac:dyDescent="0.25">
      <c r="A48" s="3"/>
      <c r="B48" s="3">
        <v>4027</v>
      </c>
      <c r="C48" s="3" t="s">
        <v>44</v>
      </c>
    </row>
    <row r="49" spans="1:3" x14ac:dyDescent="0.25">
      <c r="A49" s="3"/>
      <c r="B49" s="3">
        <v>4101</v>
      </c>
      <c r="C49" s="3" t="s">
        <v>45</v>
      </c>
    </row>
    <row r="50" spans="1:3" x14ac:dyDescent="0.25">
      <c r="A50" s="3"/>
      <c r="B50" s="3">
        <v>4200</v>
      </c>
      <c r="C50" s="3" t="s">
        <v>46</v>
      </c>
    </row>
    <row r="51" spans="1:3" x14ac:dyDescent="0.25">
      <c r="A51" s="3"/>
      <c r="B51" s="3">
        <v>4326</v>
      </c>
      <c r="C51" s="3" t="s">
        <v>47</v>
      </c>
    </row>
    <row r="52" spans="1:3" x14ac:dyDescent="0.25">
      <c r="A52" s="3"/>
      <c r="B52" s="3">
        <v>4510</v>
      </c>
      <c r="C52" s="3" t="s">
        <v>48</v>
      </c>
    </row>
    <row r="53" spans="1:3" x14ac:dyDescent="0.25">
      <c r="A53" s="3"/>
      <c r="B53" s="3">
        <v>4550</v>
      </c>
      <c r="C53" s="3" t="s">
        <v>49</v>
      </c>
    </row>
    <row r="54" spans="1:3" x14ac:dyDescent="0.25">
      <c r="A54" s="3"/>
      <c r="B54" s="3">
        <v>4647</v>
      </c>
      <c r="C54" s="3" t="s">
        <v>50</v>
      </c>
    </row>
    <row r="55" spans="1:3" x14ac:dyDescent="0.25">
      <c r="A55" s="3"/>
      <c r="B55" s="3">
        <v>4700</v>
      </c>
      <c r="C55" s="3" t="s">
        <v>51</v>
      </c>
    </row>
    <row r="56" spans="1:3" x14ac:dyDescent="0.25">
      <c r="A56" s="3"/>
      <c r="B56" s="3">
        <v>4809</v>
      </c>
      <c r="C56" s="3" t="s">
        <v>52</v>
      </c>
    </row>
    <row r="57" spans="1:3" x14ac:dyDescent="0.25">
      <c r="A57" s="3"/>
      <c r="B57" s="3">
        <v>4830</v>
      </c>
      <c r="C57" s="3" t="s">
        <v>53</v>
      </c>
    </row>
    <row r="58" spans="1:3" x14ac:dyDescent="0.25">
      <c r="A58" s="3"/>
      <c r="B58" s="3">
        <v>4843</v>
      </c>
      <c r="C58" s="3" t="s">
        <v>54</v>
      </c>
    </row>
    <row r="59" spans="1:3" x14ac:dyDescent="0.25">
      <c r="A59" s="3"/>
      <c r="B59" s="3">
        <v>4849</v>
      </c>
      <c r="C59" s="3" t="s">
        <v>55</v>
      </c>
    </row>
    <row r="60" spans="1:3" x14ac:dyDescent="0.25">
      <c r="A60" s="1" t="s">
        <v>56</v>
      </c>
    </row>
    <row r="61" spans="1:3" x14ac:dyDescent="0.25">
      <c r="A61" s="3"/>
      <c r="B61" s="3">
        <v>5010</v>
      </c>
      <c r="C61" s="3" t="s">
        <v>57</v>
      </c>
    </row>
    <row r="62" spans="1:3" x14ac:dyDescent="0.25">
      <c r="A62" s="3"/>
      <c r="B62" s="3">
        <v>5015</v>
      </c>
      <c r="C62" s="3" t="s">
        <v>58</v>
      </c>
    </row>
    <row r="63" spans="1:3" x14ac:dyDescent="0.25">
      <c r="A63" s="3"/>
      <c r="B63" s="3">
        <v>5023</v>
      </c>
      <c r="C63" s="3" t="s">
        <v>59</v>
      </c>
    </row>
    <row r="64" spans="1:3" x14ac:dyDescent="0.25">
      <c r="A64" s="3"/>
      <c r="B64" s="3">
        <v>5300</v>
      </c>
      <c r="C64" s="3" t="s">
        <v>60</v>
      </c>
    </row>
    <row r="65" spans="1:3" x14ac:dyDescent="0.25">
      <c r="A65" s="3"/>
      <c r="B65" s="3">
        <v>5312</v>
      </c>
      <c r="C65" s="3" t="s">
        <v>61</v>
      </c>
    </row>
    <row r="66" spans="1:3" x14ac:dyDescent="0.25">
      <c r="A66" s="3"/>
      <c r="B66" s="3">
        <v>5330</v>
      </c>
      <c r="C66" s="3" t="s">
        <v>62</v>
      </c>
    </row>
    <row r="67" spans="1:3" x14ac:dyDescent="0.25">
      <c r="A67" s="3"/>
      <c r="B67" s="3">
        <v>5341</v>
      </c>
      <c r="C67" s="3" t="s">
        <v>63</v>
      </c>
    </row>
    <row r="68" spans="1:3" x14ac:dyDescent="0.25">
      <c r="A68" s="3"/>
      <c r="B68" s="3">
        <v>5345</v>
      </c>
      <c r="C68" s="3" t="s">
        <v>64</v>
      </c>
    </row>
    <row r="69" spans="1:3" x14ac:dyDescent="0.25">
      <c r="A69" s="3"/>
      <c r="B69" s="3">
        <v>5353</v>
      </c>
      <c r="C69" s="3" t="s">
        <v>65</v>
      </c>
    </row>
    <row r="70" spans="1:3" x14ac:dyDescent="0.25">
      <c r="A70" s="3"/>
      <c r="B70" s="3">
        <v>5355</v>
      </c>
      <c r="C70" s="3" t="s">
        <v>66</v>
      </c>
    </row>
    <row r="71" spans="1:3" x14ac:dyDescent="0.25">
      <c r="A71" s="3"/>
      <c r="B71" s="3">
        <v>5358</v>
      </c>
      <c r="C71" s="3" t="s">
        <v>67</v>
      </c>
    </row>
    <row r="72" spans="1:3" x14ac:dyDescent="0.25">
      <c r="A72" s="3"/>
      <c r="B72" s="3">
        <v>5550</v>
      </c>
      <c r="C72" s="3" t="s">
        <v>68</v>
      </c>
    </row>
    <row r="73" spans="1:3" x14ac:dyDescent="0.25">
      <c r="A73" s="3"/>
      <c r="B73" s="3">
        <v>5600</v>
      </c>
      <c r="C73" s="3" t="s">
        <v>69</v>
      </c>
    </row>
    <row r="74" spans="1:3" x14ac:dyDescent="0.25">
      <c r="A74" s="3"/>
      <c r="B74" s="3">
        <v>5618</v>
      </c>
      <c r="C74" s="3" t="s">
        <v>70</v>
      </c>
    </row>
    <row r="75" spans="1:3" x14ac:dyDescent="0.25">
      <c r="A75" s="3"/>
      <c r="B75" s="3">
        <v>5700</v>
      </c>
      <c r="C75" s="3" t="s">
        <v>71</v>
      </c>
    </row>
    <row r="76" spans="1:3" x14ac:dyDescent="0.25">
      <c r="A76" s="3"/>
      <c r="B76" s="3">
        <v>5762</v>
      </c>
      <c r="C76" s="3" t="s">
        <v>72</v>
      </c>
    </row>
    <row r="77" spans="1:3" x14ac:dyDescent="0.25">
      <c r="A77" s="3"/>
      <c r="B77" s="3">
        <v>5775</v>
      </c>
      <c r="C77" s="3" t="s">
        <v>73</v>
      </c>
    </row>
    <row r="78" spans="1:3" x14ac:dyDescent="0.25">
      <c r="A78" s="3"/>
      <c r="B78" s="3">
        <v>5813</v>
      </c>
      <c r="C78" s="3" t="s">
        <v>74</v>
      </c>
    </row>
    <row r="79" spans="1:3" x14ac:dyDescent="0.25">
      <c r="A79" s="3"/>
      <c r="B79" s="3">
        <v>5820</v>
      </c>
      <c r="C79" s="3" t="s">
        <v>75</v>
      </c>
    </row>
    <row r="80" spans="1:3" x14ac:dyDescent="0.25">
      <c r="A80" s="1" t="s">
        <v>76</v>
      </c>
    </row>
    <row r="81" spans="1:3" x14ac:dyDescent="0.25">
      <c r="A81" s="3"/>
      <c r="B81" s="3">
        <v>7050</v>
      </c>
      <c r="C81" s="3" t="s">
        <v>77</v>
      </c>
    </row>
    <row r="82" spans="1:3" x14ac:dyDescent="0.25">
      <c r="A82" s="3"/>
      <c r="B82" s="3">
        <v>7100</v>
      </c>
      <c r="C82" s="3" t="s">
        <v>78</v>
      </c>
    </row>
    <row r="83" spans="1:3" x14ac:dyDescent="0.25">
      <c r="A83" s="3"/>
      <c r="B83" s="3">
        <v>7200</v>
      </c>
      <c r="C83" s="3" t="s">
        <v>79</v>
      </c>
    </row>
    <row r="84" spans="1:3" x14ac:dyDescent="0.25">
      <c r="A84" s="3"/>
      <c r="B84" s="3">
        <v>8020</v>
      </c>
      <c r="C84" s="3" t="s">
        <v>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7"/>
  <sheetViews>
    <sheetView showGridLines="0" tabSelected="1" zoomScale="80" zoomScaleNormal="80" workbookViewId="0">
      <selection activeCell="E17" sqref="E17"/>
    </sheetView>
  </sheetViews>
  <sheetFormatPr defaultRowHeight="15" x14ac:dyDescent="0.25"/>
  <cols>
    <col min="2" max="2" width="62.140625" customWidth="1"/>
    <col min="3" max="4" width="14.28515625" style="4" bestFit="1" customWidth="1"/>
  </cols>
  <sheetData>
    <row r="2" spans="2:4" x14ac:dyDescent="0.25">
      <c r="C2" s="5">
        <v>2011</v>
      </c>
      <c r="D2" s="5">
        <v>2010</v>
      </c>
    </row>
    <row r="3" spans="2:4" x14ac:dyDescent="0.25">
      <c r="B3" s="11" t="s">
        <v>81</v>
      </c>
      <c r="C3" s="11"/>
      <c r="D3" s="11"/>
    </row>
    <row r="4" spans="2:4" x14ac:dyDescent="0.25">
      <c r="B4" s="3" t="s">
        <v>2</v>
      </c>
      <c r="C4" s="7">
        <f>1537549-500000</f>
        <v>1037549</v>
      </c>
      <c r="D4" s="7">
        <v>886528.72503723262</v>
      </c>
    </row>
    <row r="5" spans="2:4" x14ac:dyDescent="0.25">
      <c r="B5" s="3" t="s">
        <v>3</v>
      </c>
      <c r="C5" s="9">
        <v>2145</v>
      </c>
      <c r="D5" s="9">
        <v>2266.0091169278394</v>
      </c>
    </row>
    <row r="6" spans="2:4" x14ac:dyDescent="0.25">
      <c r="B6" s="3" t="s">
        <v>4</v>
      </c>
      <c r="C6" s="9">
        <f>3037904-500000</f>
        <v>2537904</v>
      </c>
      <c r="D6" s="9">
        <v>2030562.756632606</v>
      </c>
    </row>
    <row r="7" spans="2:4" x14ac:dyDescent="0.25">
      <c r="B7" s="3" t="s">
        <v>5</v>
      </c>
      <c r="C7" s="9">
        <f>45566+88610</f>
        <v>134176</v>
      </c>
      <c r="D7" s="9">
        <v>47956.821243701859</v>
      </c>
    </row>
    <row r="8" spans="2:4" x14ac:dyDescent="0.25">
      <c r="B8" s="3" t="s">
        <v>6</v>
      </c>
      <c r="C8" s="9">
        <v>4345</v>
      </c>
      <c r="D8" s="9">
        <v>4771.135867285856</v>
      </c>
    </row>
    <row r="9" spans="2:4" ht="17.25" x14ac:dyDescent="0.4">
      <c r="B9" s="3" t="s">
        <v>18</v>
      </c>
      <c r="C9" s="10">
        <v>67745</v>
      </c>
      <c r="D9" s="10">
        <v>73008.540777732123</v>
      </c>
    </row>
    <row r="10" spans="2:4" ht="17.25" x14ac:dyDescent="0.4">
      <c r="B10" s="3" t="s">
        <v>83</v>
      </c>
      <c r="C10" s="8">
        <f>SUM(C4:C9)</f>
        <v>3783864</v>
      </c>
      <c r="D10" s="8">
        <f>SUM(D4:D9)</f>
        <v>3045093.9886754868</v>
      </c>
    </row>
    <row r="11" spans="2:4" x14ac:dyDescent="0.25">
      <c r="B11" s="3"/>
    </row>
    <row r="12" spans="2:4" x14ac:dyDescent="0.25">
      <c r="B12" s="3" t="s">
        <v>8</v>
      </c>
      <c r="C12" s="7">
        <v>4444554</v>
      </c>
      <c r="D12" s="7">
        <v>3244554</v>
      </c>
    </row>
    <row r="13" spans="2:4" x14ac:dyDescent="0.25">
      <c r="B13" s="3" t="s">
        <v>9</v>
      </c>
      <c r="C13" s="9">
        <v>4798899</v>
      </c>
      <c r="D13" s="9">
        <v>4566565</v>
      </c>
    </row>
    <row r="14" spans="2:4" x14ac:dyDescent="0.25">
      <c r="B14" s="3" t="s">
        <v>10</v>
      </c>
      <c r="C14" s="9">
        <v>-2667910</v>
      </c>
      <c r="D14" s="9">
        <v>-2434453</v>
      </c>
    </row>
    <row r="15" spans="2:4" x14ac:dyDescent="0.25">
      <c r="B15" s="3" t="s">
        <v>11</v>
      </c>
      <c r="C15" s="9">
        <v>656562</v>
      </c>
      <c r="D15" s="9">
        <v>656563</v>
      </c>
    </row>
    <row r="16" spans="2:4" x14ac:dyDescent="0.25">
      <c r="B16" s="3" t="s">
        <v>12</v>
      </c>
      <c r="C16" s="9">
        <v>-298581.48375069199</v>
      </c>
      <c r="D16" s="9">
        <v>-234485</v>
      </c>
    </row>
    <row r="17" spans="2:4" x14ac:dyDescent="0.25">
      <c r="B17" s="3" t="s">
        <v>13</v>
      </c>
      <c r="C17" s="9">
        <v>1554675</v>
      </c>
      <c r="D17" s="9">
        <v>1554676</v>
      </c>
    </row>
    <row r="18" spans="2:4" x14ac:dyDescent="0.25">
      <c r="B18" s="3" t="s">
        <v>14</v>
      </c>
      <c r="C18" s="9">
        <v>-467415.56238198798</v>
      </c>
      <c r="D18" s="9">
        <v>-356774</v>
      </c>
    </row>
    <row r="19" spans="2:4" x14ac:dyDescent="0.25">
      <c r="B19" s="3" t="s">
        <v>15</v>
      </c>
      <c r="C19" s="9">
        <v>1865753</v>
      </c>
      <c r="D19" s="9">
        <v>1865754</v>
      </c>
    </row>
    <row r="20" spans="2:4" ht="17.25" x14ac:dyDescent="0.4">
      <c r="B20" s="3" t="s">
        <v>16</v>
      </c>
      <c r="C20" s="10">
        <v>-1118462.9895297301</v>
      </c>
      <c r="D20" s="10">
        <v>-756422</v>
      </c>
    </row>
    <row r="21" spans="2:4" ht="17.25" x14ac:dyDescent="0.4">
      <c r="B21" s="6" t="s">
        <v>86</v>
      </c>
      <c r="C21" s="8">
        <f>SUM(C12:C20)</f>
        <v>8768072.9643375892</v>
      </c>
      <c r="D21" s="8">
        <f>SUM(D12:D20)</f>
        <v>8105978</v>
      </c>
    </row>
    <row r="22" spans="2:4" x14ac:dyDescent="0.25">
      <c r="B22" s="6"/>
      <c r="C22" s="9"/>
      <c r="D22" s="9"/>
    </row>
    <row r="23" spans="2:4" ht="17.25" x14ac:dyDescent="0.4">
      <c r="B23" s="6" t="s">
        <v>89</v>
      </c>
      <c r="C23" s="8">
        <f>C21+C10</f>
        <v>12551936.964337589</v>
      </c>
      <c r="D23" s="8">
        <f>D21+D10</f>
        <v>11151071.988675486</v>
      </c>
    </row>
    <row r="24" spans="2:4" x14ac:dyDescent="0.25">
      <c r="B24" s="2"/>
    </row>
    <row r="25" spans="2:4" x14ac:dyDescent="0.25">
      <c r="B25" s="11" t="s">
        <v>82</v>
      </c>
      <c r="C25" s="11"/>
      <c r="D25" s="11"/>
    </row>
    <row r="26" spans="2:4" x14ac:dyDescent="0.25">
      <c r="B26" s="3" t="s">
        <v>21</v>
      </c>
      <c r="C26" s="7">
        <v>694135.28175660223</v>
      </c>
      <c r="D26" s="7">
        <v>635467</v>
      </c>
    </row>
    <row r="27" spans="2:4" x14ac:dyDescent="0.25">
      <c r="B27" s="3" t="s">
        <v>22</v>
      </c>
      <c r="C27" s="9">
        <v>62563.091980075566</v>
      </c>
      <c r="D27" s="9">
        <v>34357</v>
      </c>
    </row>
    <row r="28" spans="2:4" x14ac:dyDescent="0.25">
      <c r="B28" s="3" t="s">
        <v>23</v>
      </c>
      <c r="C28" s="9">
        <v>713530.96815527917</v>
      </c>
      <c r="D28" s="9">
        <v>534100</v>
      </c>
    </row>
    <row r="29" spans="2:4" x14ac:dyDescent="0.25">
      <c r="B29" s="3" t="s">
        <v>24</v>
      </c>
      <c r="C29" s="9">
        <v>577285.48776960198</v>
      </c>
      <c r="D29" s="9">
        <v>375095</v>
      </c>
    </row>
    <row r="30" spans="2:4" ht="17.25" x14ac:dyDescent="0.4">
      <c r="B30" s="3" t="s">
        <v>25</v>
      </c>
      <c r="C30" s="10">
        <v>1048398.0366254982</v>
      </c>
      <c r="D30" s="10">
        <v>754568</v>
      </c>
    </row>
    <row r="31" spans="2:4" ht="17.25" x14ac:dyDescent="0.4">
      <c r="B31" s="6" t="s">
        <v>84</v>
      </c>
      <c r="C31" s="8">
        <f>SUM(C26:C30)</f>
        <v>3095912.8662870573</v>
      </c>
      <c r="D31" s="8">
        <f>SUM(D26:D30)</f>
        <v>2333587</v>
      </c>
    </row>
    <row r="32" spans="2:4" x14ac:dyDescent="0.25">
      <c r="B32" s="2"/>
    </row>
    <row r="33" spans="2:4" x14ac:dyDescent="0.25">
      <c r="B33" s="3" t="s">
        <v>28</v>
      </c>
      <c r="C33" s="7">
        <v>2147844.7999999998</v>
      </c>
      <c r="D33" s="7">
        <v>2271187.7999999998</v>
      </c>
    </row>
    <row r="34" spans="2:4" x14ac:dyDescent="0.25">
      <c r="B34" s="3" t="s">
        <v>29</v>
      </c>
      <c r="C34" s="9">
        <v>1275472.84070946</v>
      </c>
      <c r="D34" s="9">
        <v>621870.4</v>
      </c>
    </row>
    <row r="35" spans="2:4" x14ac:dyDescent="0.25">
      <c r="B35" s="3" t="s">
        <v>30</v>
      </c>
      <c r="C35" s="9">
        <v>324632.86000000004</v>
      </c>
      <c r="D35" s="9">
        <v>347978.39</v>
      </c>
    </row>
    <row r="36" spans="2:4" x14ac:dyDescent="0.25">
      <c r="B36" s="3" t="s">
        <v>31</v>
      </c>
      <c r="C36" s="9">
        <v>2066690</v>
      </c>
      <c r="D36" s="9">
        <v>2345346</v>
      </c>
    </row>
    <row r="37" spans="2:4" ht="17.25" x14ac:dyDescent="0.4">
      <c r="B37" s="3" t="s">
        <v>32</v>
      </c>
      <c r="C37" s="10">
        <v>-1391841.5957050261</v>
      </c>
      <c r="D37" s="10">
        <v>-754568</v>
      </c>
    </row>
    <row r="38" spans="2:4" ht="17.25" x14ac:dyDescent="0.4">
      <c r="B38" s="6" t="s">
        <v>85</v>
      </c>
      <c r="C38" s="8">
        <f>SUM(C33:C37)</f>
        <v>4422798.9050044334</v>
      </c>
      <c r="D38" s="8">
        <f>SUM(D33:D37)</f>
        <v>4831814.59</v>
      </c>
    </row>
    <row r="39" spans="2:4" x14ac:dyDescent="0.25">
      <c r="B39" s="3"/>
    </row>
    <row r="40" spans="2:4" x14ac:dyDescent="0.25">
      <c r="B40" s="11" t="s">
        <v>87</v>
      </c>
      <c r="C40" s="11"/>
      <c r="D40" s="11"/>
    </row>
    <row r="41" spans="2:4" x14ac:dyDescent="0.25">
      <c r="B41" s="3" t="s">
        <v>33</v>
      </c>
      <c r="C41" s="7">
        <v>2299445</v>
      </c>
      <c r="D41" s="7">
        <f>655817+1997397</f>
        <v>2653214</v>
      </c>
    </row>
    <row r="42" spans="2:4" x14ac:dyDescent="0.25">
      <c r="B42" s="3" t="s">
        <v>34</v>
      </c>
      <c r="C42" s="9">
        <f>1988273-2603</f>
        <v>1985670</v>
      </c>
      <c r="D42" s="9">
        <v>455665</v>
      </c>
    </row>
    <row r="43" spans="2:4" x14ac:dyDescent="0.25">
      <c r="B43" s="3" t="s">
        <v>35</v>
      </c>
      <c r="C43" s="9">
        <v>423567</v>
      </c>
      <c r="D43" s="9">
        <v>423568</v>
      </c>
    </row>
    <row r="44" spans="2:4" ht="17.25" x14ac:dyDescent="0.4">
      <c r="B44" s="3" t="s">
        <v>36</v>
      </c>
      <c r="C44" s="10">
        <v>324543</v>
      </c>
      <c r="D44" s="10">
        <v>453223</v>
      </c>
    </row>
    <row r="45" spans="2:4" ht="17.25" x14ac:dyDescent="0.4">
      <c r="B45" s="3" t="s">
        <v>88</v>
      </c>
      <c r="C45" s="8">
        <f>SUM(C41:C44)</f>
        <v>5033225</v>
      </c>
      <c r="D45" s="8">
        <f>SUM(D41:D44)</f>
        <v>3985670</v>
      </c>
    </row>
    <row r="46" spans="2:4" x14ac:dyDescent="0.25">
      <c r="C46" s="9"/>
      <c r="D46" s="9"/>
    </row>
    <row r="47" spans="2:4" ht="17.25" x14ac:dyDescent="0.4">
      <c r="B47" s="3" t="s">
        <v>90</v>
      </c>
      <c r="C47" s="8">
        <f>C45+C38+C31</f>
        <v>12551936.771291491</v>
      </c>
      <c r="D47" s="8">
        <f>D45+D38+D31</f>
        <v>11151071.59</v>
      </c>
    </row>
  </sheetData>
  <mergeCells count="3">
    <mergeCell ref="B40:D40"/>
    <mergeCell ref="B25:D25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23" sqref="B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2011-02-07T19:41:35Z</dcterms:modified>
</cp:coreProperties>
</file>