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5255" windowHeight="7650"/>
  </bookViews>
  <sheets>
    <sheet name="Sheet1" sheetId="4" r:id="rId1"/>
  </sheets>
  <calcPr calcId="144525"/>
</workbook>
</file>

<file path=xl/calcChain.xml><?xml version="1.0" encoding="utf-8"?>
<calcChain xmlns="http://schemas.openxmlformats.org/spreadsheetml/2006/main">
  <c r="F6" i="4" l="1"/>
  <c r="F7" i="4"/>
  <c r="F9" i="4"/>
  <c r="F8" i="4"/>
  <c r="F12" i="4" s="1"/>
  <c r="F14" i="4" s="1"/>
  <c r="E17" i="4" s="1"/>
  <c r="F17" i="4" s="1"/>
  <c r="F40" i="4"/>
  <c r="C12" i="4"/>
  <c r="C13" i="4" s="1"/>
  <c r="C14" i="4" s="1"/>
  <c r="B17" i="4" s="1"/>
  <c r="C17" i="4" s="1"/>
  <c r="B18" i="4" s="1"/>
  <c r="C18" i="4" s="1"/>
  <c r="B19" i="4" s="1"/>
  <c r="C19" i="4" s="1"/>
  <c r="E18" i="4" l="1"/>
  <c r="F18" i="4" s="1"/>
  <c r="B20" i="4"/>
  <c r="C20" i="4" s="1"/>
  <c r="E19" i="4" l="1"/>
  <c r="F19" i="4" s="1"/>
  <c r="B21" i="4"/>
  <c r="C21" i="4" s="1"/>
  <c r="E20" i="4" l="1"/>
  <c r="F20" i="4" s="1"/>
  <c r="E21" i="4" s="1"/>
  <c r="F21" i="4" s="1"/>
  <c r="E22" i="4" s="1"/>
  <c r="F22" i="4" s="1"/>
  <c r="B22" i="4"/>
  <c r="C22" i="4" s="1"/>
  <c r="E23" i="4" l="1"/>
  <c r="F23" i="4" s="1"/>
  <c r="B23" i="4"/>
  <c r="C23" i="4" s="1"/>
  <c r="B24" i="4" l="1"/>
  <c r="C24" i="4" s="1"/>
  <c r="E24" i="4"/>
  <c r="F24" i="4" s="1"/>
  <c r="E25" i="4" l="1"/>
  <c r="F25" i="4" s="1"/>
  <c r="B25" i="4"/>
  <c r="C25" i="4" s="1"/>
  <c r="E26" i="4" l="1"/>
  <c r="F26" i="4" s="1"/>
  <c r="B26" i="4"/>
  <c r="C26" i="4" s="1"/>
  <c r="E27" i="4" l="1"/>
  <c r="F27" i="4" s="1"/>
  <c r="B27" i="4"/>
  <c r="C27" i="4" s="1"/>
  <c r="E28" i="4" l="1"/>
  <c r="F28" i="4" s="1"/>
  <c r="B28" i="4"/>
  <c r="C28" i="4" s="1"/>
  <c r="E29" i="4" l="1"/>
  <c r="F29" i="4" s="1"/>
  <c r="B29" i="4"/>
  <c r="C29" i="4" s="1"/>
  <c r="E30" i="4" l="1"/>
  <c r="F30" i="4" s="1"/>
  <c r="B30" i="4"/>
  <c r="C30" i="4" s="1"/>
  <c r="E31" i="4" l="1"/>
  <c r="F31" i="4" s="1"/>
  <c r="B31" i="4"/>
  <c r="C31" i="4" s="1"/>
  <c r="E32" i="4" l="1"/>
  <c r="F32" i="4" s="1"/>
  <c r="B32" i="4"/>
  <c r="C32" i="4" s="1"/>
  <c r="E33" i="4" l="1"/>
  <c r="F33" i="4" s="1"/>
  <c r="B33" i="4"/>
  <c r="C33" i="4" s="1"/>
  <c r="E34" i="4" l="1"/>
  <c r="F34" i="4" s="1"/>
  <c r="B34" i="4"/>
  <c r="C34" i="4" s="1"/>
  <c r="E35" i="4" l="1"/>
  <c r="F35" i="4" s="1"/>
  <c r="B35" i="4"/>
  <c r="C35" i="4" s="1"/>
  <c r="E36" i="4" l="1"/>
  <c r="F36" i="4" s="1"/>
  <c r="F38" i="4" s="1"/>
  <c r="B36" i="4"/>
  <c r="C36" i="4" s="1"/>
  <c r="C44" i="4" l="1"/>
  <c r="C38" i="4"/>
  <c r="F42" i="4"/>
  <c r="F44" i="4" s="1"/>
</calcChain>
</file>

<file path=xl/sharedStrings.xml><?xml version="1.0" encoding="utf-8"?>
<sst xmlns="http://schemas.openxmlformats.org/spreadsheetml/2006/main" count="56" uniqueCount="52">
  <si>
    <t>Roth IRA vs Regular IRA</t>
  </si>
  <si>
    <t>Assumptions:</t>
  </si>
  <si>
    <t>Amount of IRA</t>
  </si>
  <si>
    <t>Interest Rate</t>
  </si>
  <si>
    <t>Tax Rate When IRA is Created</t>
  </si>
  <si>
    <t>Tax Rate when IRA is Liquidated</t>
  </si>
  <si>
    <t>Roth IRA</t>
  </si>
  <si>
    <t>Regular IRA</t>
  </si>
  <si>
    <t>Amount Available to be Invested:</t>
  </si>
  <si>
    <t>Taxes Paid</t>
  </si>
  <si>
    <t>Net Amount Invested</t>
  </si>
  <si>
    <t>Balance</t>
  </si>
  <si>
    <t>Tax Rate</t>
  </si>
  <si>
    <t>Net Amount</t>
  </si>
  <si>
    <t xml:space="preserve">http://en.wikipedia.org/wiki/Roth_IRA </t>
  </si>
  <si>
    <t>Earnings/Balance - Year 1</t>
  </si>
  <si>
    <t>Earnings/Balance - Year 2</t>
  </si>
  <si>
    <t>Earnings/Balance - Year 3</t>
  </si>
  <si>
    <t>Earnings/Balance - Year 4</t>
  </si>
  <si>
    <t>Earnings/Balance - Year 5</t>
  </si>
  <si>
    <t>Earnings/Balance - Year 6</t>
  </si>
  <si>
    <t>Earnings/Balance - Year 7</t>
  </si>
  <si>
    <t>Earnings/Balance - Year 8</t>
  </si>
  <si>
    <t>Earnings/Balance - Year 9</t>
  </si>
  <si>
    <t>Earnings/Balance - Year 10</t>
  </si>
  <si>
    <t>Earnings/Balance - Year 11</t>
  </si>
  <si>
    <t>Earnings/Balance - Year 12</t>
  </si>
  <si>
    <t>Earnings/Balance - Year 13</t>
  </si>
  <si>
    <t>Earnings/Balance - Year 14</t>
  </si>
  <si>
    <t>Earnings/Balance - Year 15</t>
  </si>
  <si>
    <t>Earnings/Balance - Year 16</t>
  </si>
  <si>
    <t>Earnings/Balance - Year 17</t>
  </si>
  <si>
    <t>Earnings/Balance - Year 18</t>
  </si>
  <si>
    <t>Earnings/Balance - Year 19</t>
  </si>
  <si>
    <t>Earnings/Balance - Year 20</t>
  </si>
  <si>
    <t>Is he Wrong?</t>
  </si>
  <si>
    <t xml:space="preserve">Clark Howard is a Roth Fan! </t>
  </si>
  <si>
    <t>Earnings</t>
  </si>
  <si>
    <t>Final Value of IRAs Before Taxes</t>
  </si>
  <si>
    <t>Conclusion:</t>
  </si>
  <si>
    <t>By J. Carlton Collins, CPA</t>
  </si>
  <si>
    <t>If your tax bracket is higher when you create the IRA than when you liquidate your IRA, then a Regular IRA will earn more than a Roth IRA, and vice versa.</t>
  </si>
  <si>
    <t xml:space="preserve">Dave Ramsey is a Roth Fan! </t>
  </si>
  <si>
    <t>Therefore a Roth is probably not the better option in most situations - Clark is wrong!</t>
  </si>
  <si>
    <t>After taxes, a Roth IRA and a Regular IRA will yield exactly the same amounts if you are in the same tax bracket when you create and liquidate the IRAs.</t>
  </si>
  <si>
    <t>Calculations:</t>
  </si>
  <si>
    <t>There are some minor benefits to a Roth, such as withdrawing your money out earlier without penalty.</t>
  </si>
  <si>
    <t>However, from a tax standpoint, for most taxpayers a Roth IRA will deliver "less harvest from your seeds".</t>
  </si>
  <si>
    <t xml:space="preserve">It seems reasonable to me that you will be subject to a higher tax rate when you are working and contributing to an IRA, and in a lower tax bracket when you are retired and liquidating your IRA - Right? (ie: you have earned income when you are working, and no earned income when </t>
  </si>
  <si>
    <t>you are retired - right?)</t>
  </si>
  <si>
    <t>Please see this link for a list of those minor benits of a Roth IRA.</t>
  </si>
  <si>
    <t>Side 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</si>
</sst>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3.2"/>
      <color theme="10"/>
      <name val="Calibri"/>
      <family val="2"/>
    </font>
    <font>
      <u/>
      <sz val="10"/>
      <color theme="10"/>
      <name val="Calibri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0" borderId="0" xfId="0" quotePrefix="1" applyAlignment="1">
      <alignment horizontal="left"/>
    </xf>
    <xf numFmtId="0" fontId="2" fillId="0" borderId="0" xfId="0" quotePrefix="1" applyFont="1" applyAlignment="1">
      <alignment horizontal="left"/>
    </xf>
    <xf numFmtId="164" fontId="0" fillId="0" borderId="0" xfId="1" applyNumberFormat="1" applyFont="1"/>
    <xf numFmtId="0" fontId="2" fillId="0" borderId="0" xfId="0" applyFont="1"/>
    <xf numFmtId="0" fontId="3" fillId="0" borderId="0" xfId="0" applyFont="1"/>
    <xf numFmtId="0" fontId="0" fillId="0" borderId="0" xfId="0" applyBorder="1"/>
    <xf numFmtId="0" fontId="5" fillId="0" borderId="0" xfId="4" applyFont="1" applyAlignment="1" applyProtection="1"/>
    <xf numFmtId="165" fontId="0" fillId="2" borderId="1" xfId="3" applyNumberFormat="1" applyFont="1" applyFill="1" applyBorder="1"/>
    <xf numFmtId="164" fontId="0" fillId="2" borderId="1" xfId="1" applyNumberFormat="1" applyFont="1" applyFill="1" applyBorder="1"/>
    <xf numFmtId="166" fontId="0" fillId="0" borderId="0" xfId="2" applyNumberFormat="1" applyFont="1"/>
    <xf numFmtId="166" fontId="0" fillId="0" borderId="2" xfId="2" applyNumberFormat="1" applyFont="1" applyBorder="1"/>
    <xf numFmtId="166" fontId="0" fillId="0" borderId="0" xfId="2" applyNumberFormat="1" applyFont="1" applyBorder="1"/>
    <xf numFmtId="166" fontId="0" fillId="0" borderId="3" xfId="2" applyNumberFormat="1" applyFont="1" applyBorder="1"/>
    <xf numFmtId="0" fontId="6" fillId="0" borderId="0" xfId="0" applyFont="1"/>
    <xf numFmtId="10" fontId="0" fillId="0" borderId="0" xfId="3" applyNumberFormat="1" applyFont="1"/>
    <xf numFmtId="164" fontId="0" fillId="0" borderId="0" xfId="1" applyNumberFormat="1" applyFont="1" applyBorder="1"/>
    <xf numFmtId="164" fontId="2" fillId="0" borderId="4" xfId="1" applyNumberFormat="1" applyFont="1" applyBorder="1" applyAlignment="1">
      <alignment horizontal="center"/>
    </xf>
    <xf numFmtId="164" fontId="0" fillId="0" borderId="3" xfId="1" applyNumberFormat="1" applyFont="1" applyBorder="1"/>
    <xf numFmtId="0" fontId="0" fillId="0" borderId="8" xfId="0" applyBorder="1"/>
    <xf numFmtId="0" fontId="0" fillId="0" borderId="9" xfId="0" applyBorder="1"/>
    <xf numFmtId="0" fontId="2" fillId="0" borderId="0" xfId="0" applyFont="1" applyAlignment="1">
      <alignment horizontal="left" indent="5"/>
    </xf>
    <xf numFmtId="0" fontId="2" fillId="0" borderId="0" xfId="0" applyFont="1" applyBorder="1" applyAlignment="1">
      <alignment horizontal="center"/>
    </xf>
    <xf numFmtId="0" fontId="7" fillId="0" borderId="0" xfId="0" quotePrefix="1" applyFont="1" applyAlignment="1">
      <alignment horizontal="left"/>
    </xf>
    <xf numFmtId="164" fontId="0" fillId="0" borderId="4" xfId="1" applyNumberFormat="1" applyFont="1" applyBorder="1"/>
    <xf numFmtId="0" fontId="0" fillId="0" borderId="11" xfId="0" applyBorder="1"/>
    <xf numFmtId="0" fontId="0" fillId="0" borderId="12" xfId="0" applyBorder="1"/>
    <xf numFmtId="0" fontId="0" fillId="0" borderId="8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8" xfId="0" quotePrefix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5" xfId="0" quotePrefix="1" applyBorder="1" applyAlignment="1">
      <alignment horizontal="left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8" xfId="0" quotePrefix="1" applyBorder="1" applyAlignment="1">
      <alignment horizontal="left" wrapText="1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102805</xdr:colOff>
      <xdr:row>0</xdr:row>
      <xdr:rowOff>102055</xdr:rowOff>
    </xdr:from>
    <xdr:to>
      <xdr:col>9</xdr:col>
      <xdr:colOff>274638</xdr:colOff>
      <xdr:row>7</xdr:row>
      <xdr:rowOff>54430</xdr:rowOff>
    </xdr:to>
    <xdr:pic>
      <xdr:nvPicPr>
        <xdr:cNvPr id="1025" name="Picture 1" descr="http://imgsrv.85owftl.com/image/wftl/UserFiles/Image/syndicated_hosts/clark_howard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8868" y="102055"/>
          <a:ext cx="1394208" cy="14287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222250</xdr:colOff>
      <xdr:row>12</xdr:row>
      <xdr:rowOff>0</xdr:rowOff>
    </xdr:from>
    <xdr:to>
      <xdr:col>9</xdr:col>
      <xdr:colOff>355600</xdr:colOff>
      <xdr:row>17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70563" y="2428875"/>
          <a:ext cx="1355725" cy="977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.wikipedia.org/wiki/Roth_I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showGridLines="0" tabSelected="1" zoomScale="120" zoomScaleNormal="120" workbookViewId="0">
      <selection activeCell="A69" sqref="A69"/>
    </sheetView>
  </sheetViews>
  <sheetFormatPr defaultRowHeight="15" x14ac:dyDescent="0.25"/>
  <cols>
    <col min="1" max="1" width="31.42578125" customWidth="1"/>
    <col min="2" max="2" width="10.5703125" customWidth="1"/>
    <col min="3" max="3" width="11.42578125" customWidth="1"/>
    <col min="4" max="4" width="3" customWidth="1"/>
    <col min="5" max="5" width="11.42578125" customWidth="1"/>
    <col min="6" max="6" width="11.7109375" customWidth="1"/>
    <col min="7" max="7" width="13.42578125" customWidth="1"/>
  </cols>
  <sheetData>
    <row r="1" spans="1:8" ht="21" x14ac:dyDescent="0.35">
      <c r="A1" s="14" t="s">
        <v>0</v>
      </c>
    </row>
    <row r="2" spans="1:8" x14ac:dyDescent="0.25">
      <c r="A2" s="23" t="s">
        <v>40</v>
      </c>
      <c r="B2" s="7"/>
    </row>
    <row r="3" spans="1:8" ht="19.5" thickBot="1" x14ac:dyDescent="0.35">
      <c r="A3" s="5"/>
      <c r="B3" s="7"/>
    </row>
    <row r="4" spans="1:8" ht="15.75" thickBot="1" x14ac:dyDescent="0.3">
      <c r="B4" s="40" t="s">
        <v>6</v>
      </c>
      <c r="C4" s="41"/>
      <c r="D4" s="22"/>
      <c r="E4" s="40" t="s">
        <v>7</v>
      </c>
      <c r="F4" s="41"/>
    </row>
    <row r="5" spans="1:8" x14ac:dyDescent="0.25">
      <c r="A5" s="2" t="s">
        <v>1</v>
      </c>
    </row>
    <row r="6" spans="1:8" x14ac:dyDescent="0.25">
      <c r="A6" s="1" t="s">
        <v>4</v>
      </c>
      <c r="C6" s="8">
        <v>0.28000000000000003</v>
      </c>
      <c r="F6" s="8">
        <f>C6</f>
        <v>0.28000000000000003</v>
      </c>
    </row>
    <row r="7" spans="1:8" x14ac:dyDescent="0.25">
      <c r="A7" t="s">
        <v>5</v>
      </c>
      <c r="C7" s="8">
        <v>0.28000000000000003</v>
      </c>
      <c r="F7" s="8">
        <f>C7</f>
        <v>0.28000000000000003</v>
      </c>
    </row>
    <row r="8" spans="1:8" x14ac:dyDescent="0.25">
      <c r="A8" t="s">
        <v>2</v>
      </c>
      <c r="C8" s="9">
        <v>3000</v>
      </c>
      <c r="F8" s="9">
        <f>C8</f>
        <v>3000</v>
      </c>
    </row>
    <row r="9" spans="1:8" x14ac:dyDescent="0.25">
      <c r="A9" s="1" t="s">
        <v>3</v>
      </c>
      <c r="C9" s="8">
        <v>6.5000000000000002E-2</v>
      </c>
      <c r="F9" s="8">
        <f>C9</f>
        <v>6.5000000000000002E-2</v>
      </c>
    </row>
    <row r="10" spans="1:8" x14ac:dyDescent="0.25">
      <c r="H10" s="2" t="s">
        <v>36</v>
      </c>
    </row>
    <row r="11" spans="1:8" x14ac:dyDescent="0.25">
      <c r="A11" s="2" t="s">
        <v>45</v>
      </c>
      <c r="H11" s="21" t="s">
        <v>35</v>
      </c>
    </row>
    <row r="12" spans="1:8" x14ac:dyDescent="0.25">
      <c r="A12" s="1" t="s">
        <v>8</v>
      </c>
      <c r="B12" s="3"/>
      <c r="C12" s="10">
        <f>C8</f>
        <v>3000</v>
      </c>
      <c r="D12" s="10"/>
      <c r="E12" s="10"/>
      <c r="F12" s="10">
        <f>F8</f>
        <v>3000</v>
      </c>
      <c r="G12" s="10"/>
    </row>
    <row r="13" spans="1:8" x14ac:dyDescent="0.25">
      <c r="A13" s="1" t="s">
        <v>9</v>
      </c>
      <c r="B13" s="3"/>
      <c r="C13" s="3">
        <f>C12*C6</f>
        <v>840.00000000000011</v>
      </c>
      <c r="D13" s="3"/>
      <c r="E13" s="3"/>
      <c r="F13" s="3">
        <v>0</v>
      </c>
      <c r="G13" s="10"/>
    </row>
    <row r="14" spans="1:8" ht="15.75" thickBot="1" x14ac:dyDescent="0.3">
      <c r="A14" t="s">
        <v>10</v>
      </c>
      <c r="B14" s="3"/>
      <c r="C14" s="11">
        <f>C12-C13</f>
        <v>2160</v>
      </c>
      <c r="D14" s="12"/>
      <c r="E14" s="10"/>
      <c r="F14" s="11">
        <f>F12</f>
        <v>3000</v>
      </c>
      <c r="G14" s="10"/>
    </row>
    <row r="15" spans="1:8" ht="15.75" thickTop="1" x14ac:dyDescent="0.25">
      <c r="B15" s="3"/>
      <c r="C15" s="16"/>
      <c r="D15" s="16"/>
      <c r="E15" s="3"/>
      <c r="F15" s="16"/>
      <c r="G15" s="10"/>
    </row>
    <row r="16" spans="1:8" x14ac:dyDescent="0.25">
      <c r="B16" s="17" t="s">
        <v>37</v>
      </c>
      <c r="C16" s="17" t="s">
        <v>11</v>
      </c>
      <c r="D16" s="3"/>
      <c r="E16" s="17" t="s">
        <v>37</v>
      </c>
      <c r="F16" s="17" t="s">
        <v>11</v>
      </c>
      <c r="G16" s="10"/>
    </row>
    <row r="17" spans="1:8" x14ac:dyDescent="0.25">
      <c r="A17" s="1" t="s">
        <v>15</v>
      </c>
      <c r="B17" s="3">
        <f>C14*$C$9</f>
        <v>140.4</v>
      </c>
      <c r="C17" s="3">
        <f>C14+B17</f>
        <v>2300.4</v>
      </c>
      <c r="D17" s="3"/>
      <c r="E17" s="3">
        <f>F14*C9</f>
        <v>195</v>
      </c>
      <c r="F17" s="3">
        <f>F14+E17</f>
        <v>3195</v>
      </c>
    </row>
    <row r="18" spans="1:8" x14ac:dyDescent="0.25">
      <c r="A18" s="1" t="s">
        <v>16</v>
      </c>
      <c r="B18" s="3">
        <f t="shared" ref="B18:B36" si="0">C17*$C$9</f>
        <v>149.52600000000001</v>
      </c>
      <c r="C18" s="3">
        <f>C17+B18</f>
        <v>2449.9259999999999</v>
      </c>
      <c r="D18" s="3"/>
      <c r="E18" s="3">
        <f t="shared" ref="E18:E36" si="1">F17*$C$9</f>
        <v>207.67500000000001</v>
      </c>
      <c r="F18" s="3">
        <f>F17+E18</f>
        <v>3402.6750000000002</v>
      </c>
    </row>
    <row r="19" spans="1:8" x14ac:dyDescent="0.25">
      <c r="A19" s="1" t="s">
        <v>17</v>
      </c>
      <c r="B19" s="3">
        <f t="shared" si="0"/>
        <v>159.24519000000001</v>
      </c>
      <c r="C19" s="3">
        <f t="shared" ref="C19:C36" si="2">C18+B19</f>
        <v>2609.17119</v>
      </c>
      <c r="D19" s="3"/>
      <c r="E19" s="3">
        <f t="shared" si="1"/>
        <v>221.17387500000001</v>
      </c>
      <c r="F19" s="3">
        <f t="shared" ref="F19:F36" si="3">F18+E19</f>
        <v>3623.8488750000001</v>
      </c>
      <c r="H19" s="31" t="s">
        <v>42</v>
      </c>
    </row>
    <row r="20" spans="1:8" x14ac:dyDescent="0.25">
      <c r="A20" s="1" t="s">
        <v>18</v>
      </c>
      <c r="B20" s="3">
        <f t="shared" si="0"/>
        <v>169.59612735000002</v>
      </c>
      <c r="C20" s="3">
        <f t="shared" si="2"/>
        <v>2778.7673173500002</v>
      </c>
      <c r="D20" s="3"/>
      <c r="E20" s="3">
        <f t="shared" si="1"/>
        <v>235.55017687500001</v>
      </c>
      <c r="F20" s="3">
        <f t="shared" si="3"/>
        <v>3859.3990518750002</v>
      </c>
      <c r="H20" s="21" t="s">
        <v>35</v>
      </c>
    </row>
    <row r="21" spans="1:8" x14ac:dyDescent="0.25">
      <c r="A21" s="1" t="s">
        <v>19</v>
      </c>
      <c r="B21" s="3">
        <f t="shared" si="0"/>
        <v>180.61987562775002</v>
      </c>
      <c r="C21" s="3">
        <f t="shared" si="2"/>
        <v>2959.3871929777501</v>
      </c>
      <c r="D21" s="3"/>
      <c r="E21" s="3">
        <f t="shared" si="1"/>
        <v>250.86093837187502</v>
      </c>
      <c r="F21" s="3">
        <f t="shared" si="3"/>
        <v>4110.2599902468755</v>
      </c>
    </row>
    <row r="22" spans="1:8" x14ac:dyDescent="0.25">
      <c r="A22" s="1" t="s">
        <v>20</v>
      </c>
      <c r="B22" s="3">
        <f t="shared" si="0"/>
        <v>192.36016754355376</v>
      </c>
      <c r="C22" s="3">
        <f t="shared" si="2"/>
        <v>3151.747360521304</v>
      </c>
      <c r="D22" s="3"/>
      <c r="E22" s="3">
        <f t="shared" si="1"/>
        <v>267.16689936604689</v>
      </c>
      <c r="F22" s="3">
        <f t="shared" si="3"/>
        <v>4377.4268896129224</v>
      </c>
    </row>
    <row r="23" spans="1:8" x14ac:dyDescent="0.25">
      <c r="A23" s="1" t="s">
        <v>21</v>
      </c>
      <c r="B23" s="3">
        <f t="shared" si="0"/>
        <v>204.86357843388475</v>
      </c>
      <c r="C23" s="3">
        <f t="shared" si="2"/>
        <v>3356.6109389551889</v>
      </c>
      <c r="D23" s="3"/>
      <c r="E23" s="3">
        <f t="shared" si="1"/>
        <v>284.53274782483999</v>
      </c>
      <c r="F23" s="3">
        <f t="shared" si="3"/>
        <v>4661.9596374377625</v>
      </c>
    </row>
    <row r="24" spans="1:8" x14ac:dyDescent="0.25">
      <c r="A24" s="1" t="s">
        <v>22</v>
      </c>
      <c r="B24" s="3">
        <f t="shared" si="0"/>
        <v>218.17971103208728</v>
      </c>
      <c r="C24" s="3">
        <f t="shared" si="2"/>
        <v>3574.7906499872761</v>
      </c>
      <c r="D24" s="3"/>
      <c r="E24" s="3">
        <f t="shared" si="1"/>
        <v>303.02737643345455</v>
      </c>
      <c r="F24" s="3">
        <f t="shared" si="3"/>
        <v>4964.9870138712167</v>
      </c>
    </row>
    <row r="25" spans="1:8" x14ac:dyDescent="0.25">
      <c r="A25" s="1" t="s">
        <v>23</v>
      </c>
      <c r="B25" s="3">
        <f t="shared" si="0"/>
        <v>232.36139224917295</v>
      </c>
      <c r="C25" s="3">
        <f t="shared" si="2"/>
        <v>3807.1520422364492</v>
      </c>
      <c r="D25" s="3"/>
      <c r="E25" s="3">
        <f t="shared" si="1"/>
        <v>322.7241559016291</v>
      </c>
      <c r="F25" s="3">
        <f t="shared" si="3"/>
        <v>5287.711169772846</v>
      </c>
    </row>
    <row r="26" spans="1:8" x14ac:dyDescent="0.25">
      <c r="A26" s="1" t="s">
        <v>24</v>
      </c>
      <c r="B26" s="3">
        <f t="shared" si="0"/>
        <v>247.46488274536921</v>
      </c>
      <c r="C26" s="3">
        <f t="shared" si="2"/>
        <v>4054.6169249818186</v>
      </c>
      <c r="D26" s="3"/>
      <c r="E26" s="3">
        <f t="shared" si="1"/>
        <v>343.70122603523498</v>
      </c>
      <c r="F26" s="3">
        <f t="shared" si="3"/>
        <v>5631.4123958080809</v>
      </c>
    </row>
    <row r="27" spans="1:8" x14ac:dyDescent="0.25">
      <c r="A27" s="1" t="s">
        <v>25</v>
      </c>
      <c r="B27" s="3">
        <f t="shared" si="0"/>
        <v>263.5501001238182</v>
      </c>
      <c r="C27" s="3">
        <f t="shared" si="2"/>
        <v>4318.1670251056366</v>
      </c>
      <c r="D27" s="3"/>
      <c r="E27" s="3">
        <f t="shared" si="1"/>
        <v>366.04180572752529</v>
      </c>
      <c r="F27" s="3">
        <f t="shared" si="3"/>
        <v>5997.4542015356064</v>
      </c>
    </row>
    <row r="28" spans="1:8" x14ac:dyDescent="0.25">
      <c r="A28" s="1" t="s">
        <v>26</v>
      </c>
      <c r="B28" s="3">
        <f t="shared" si="0"/>
        <v>280.68085663186639</v>
      </c>
      <c r="C28" s="3">
        <f t="shared" si="2"/>
        <v>4598.8478817375035</v>
      </c>
      <c r="D28" s="3"/>
      <c r="E28" s="3">
        <f t="shared" si="1"/>
        <v>389.83452309981442</v>
      </c>
      <c r="F28" s="3">
        <f t="shared" si="3"/>
        <v>6387.2887246354212</v>
      </c>
    </row>
    <row r="29" spans="1:8" x14ac:dyDescent="0.25">
      <c r="A29" s="1" t="s">
        <v>27</v>
      </c>
      <c r="B29" s="3">
        <f t="shared" si="0"/>
        <v>298.92511231293776</v>
      </c>
      <c r="C29" s="3">
        <f t="shared" si="2"/>
        <v>4897.7729940504414</v>
      </c>
      <c r="D29" s="3"/>
      <c r="E29" s="3">
        <f t="shared" si="1"/>
        <v>415.17376710130242</v>
      </c>
      <c r="F29" s="3">
        <f t="shared" si="3"/>
        <v>6802.4624917367237</v>
      </c>
    </row>
    <row r="30" spans="1:8" x14ac:dyDescent="0.25">
      <c r="A30" s="1" t="s">
        <v>28</v>
      </c>
      <c r="B30" s="3">
        <f t="shared" si="0"/>
        <v>318.35524461327873</v>
      </c>
      <c r="C30" s="3">
        <f t="shared" si="2"/>
        <v>5216.1282386637204</v>
      </c>
      <c r="D30" s="3"/>
      <c r="E30" s="3">
        <f t="shared" si="1"/>
        <v>442.16006196288703</v>
      </c>
      <c r="F30" s="3">
        <f t="shared" si="3"/>
        <v>7244.6225536996108</v>
      </c>
    </row>
    <row r="31" spans="1:8" x14ac:dyDescent="0.25">
      <c r="A31" s="1" t="s">
        <v>29</v>
      </c>
      <c r="B31" s="3">
        <f t="shared" si="0"/>
        <v>339.04833551314181</v>
      </c>
      <c r="C31" s="3">
        <f t="shared" si="2"/>
        <v>5555.1765741768622</v>
      </c>
      <c r="D31" s="3"/>
      <c r="E31" s="3">
        <f t="shared" si="1"/>
        <v>470.90046599047474</v>
      </c>
      <c r="F31" s="3">
        <f t="shared" si="3"/>
        <v>7715.5230196900857</v>
      </c>
    </row>
    <row r="32" spans="1:8" x14ac:dyDescent="0.25">
      <c r="A32" s="1" t="s">
        <v>30</v>
      </c>
      <c r="B32" s="3">
        <f t="shared" si="0"/>
        <v>361.08647732149603</v>
      </c>
      <c r="C32" s="3">
        <f t="shared" si="2"/>
        <v>5916.2630514983584</v>
      </c>
      <c r="D32" s="3"/>
      <c r="E32" s="3">
        <f t="shared" si="1"/>
        <v>501.50899627985558</v>
      </c>
      <c r="F32" s="3">
        <f t="shared" si="3"/>
        <v>8217.0320159699404</v>
      </c>
    </row>
    <row r="33" spans="1:7" x14ac:dyDescent="0.25">
      <c r="A33" s="1" t="s">
        <v>31</v>
      </c>
      <c r="B33" s="3">
        <f t="shared" si="0"/>
        <v>384.55709834739332</v>
      </c>
      <c r="C33" s="3">
        <f t="shared" si="2"/>
        <v>6300.820149845752</v>
      </c>
      <c r="D33" s="3"/>
      <c r="E33" s="3">
        <f t="shared" si="1"/>
        <v>534.10708103804609</v>
      </c>
      <c r="F33" s="3">
        <f t="shared" si="3"/>
        <v>8751.1390970079865</v>
      </c>
    </row>
    <row r="34" spans="1:7" x14ac:dyDescent="0.25">
      <c r="A34" s="1" t="s">
        <v>32</v>
      </c>
      <c r="B34" s="3">
        <f t="shared" si="0"/>
        <v>409.55330973997388</v>
      </c>
      <c r="C34" s="3">
        <f t="shared" si="2"/>
        <v>6710.3734595857259</v>
      </c>
      <c r="D34" s="3"/>
      <c r="E34" s="3">
        <f t="shared" si="1"/>
        <v>568.82404130551913</v>
      </c>
      <c r="F34" s="3">
        <f t="shared" si="3"/>
        <v>9319.9631383135056</v>
      </c>
    </row>
    <row r="35" spans="1:7" x14ac:dyDescent="0.25">
      <c r="A35" s="1" t="s">
        <v>33</v>
      </c>
      <c r="B35" s="3">
        <f t="shared" si="0"/>
        <v>436.17427487307219</v>
      </c>
      <c r="C35" s="3">
        <f t="shared" si="2"/>
        <v>7146.547734458798</v>
      </c>
      <c r="D35" s="3"/>
      <c r="E35" s="3">
        <f t="shared" si="1"/>
        <v>605.79760399037787</v>
      </c>
      <c r="F35" s="3">
        <f t="shared" si="3"/>
        <v>9925.7607423038826</v>
      </c>
    </row>
    <row r="36" spans="1:7" x14ac:dyDescent="0.25">
      <c r="A36" s="1" t="s">
        <v>34</v>
      </c>
      <c r="B36" s="24">
        <f t="shared" si="0"/>
        <v>464.52560273982186</v>
      </c>
      <c r="C36" s="24">
        <f t="shared" si="2"/>
        <v>7611.0733371986198</v>
      </c>
      <c r="D36" s="24"/>
      <c r="E36" s="24">
        <f t="shared" si="1"/>
        <v>645.17444824975234</v>
      </c>
      <c r="F36" s="24">
        <f t="shared" si="3"/>
        <v>10570.935190553635</v>
      </c>
    </row>
    <row r="37" spans="1:7" x14ac:dyDescent="0.25">
      <c r="A37" s="1"/>
      <c r="B37" s="3"/>
      <c r="C37" s="3"/>
      <c r="D37" s="3"/>
      <c r="E37" s="3"/>
      <c r="F37" s="3"/>
    </row>
    <row r="38" spans="1:7" ht="15.75" thickBot="1" x14ac:dyDescent="0.3">
      <c r="A38" s="2" t="s">
        <v>38</v>
      </c>
      <c r="B38" s="3"/>
      <c r="C38" s="18">
        <f>C36</f>
        <v>7611.0733371986198</v>
      </c>
      <c r="D38" s="16"/>
      <c r="E38" s="3"/>
      <c r="F38" s="18">
        <f>F36</f>
        <v>10570.935190553635</v>
      </c>
    </row>
    <row r="39" spans="1:7" ht="15.75" thickTop="1" x14ac:dyDescent="0.25">
      <c r="B39" s="10"/>
      <c r="C39" s="10"/>
      <c r="D39" s="10"/>
      <c r="E39" s="10"/>
      <c r="F39" s="10"/>
    </row>
    <row r="40" spans="1:7" x14ac:dyDescent="0.25">
      <c r="A40" s="1" t="s">
        <v>12</v>
      </c>
      <c r="B40" s="10"/>
      <c r="C40" s="15">
        <v>0</v>
      </c>
      <c r="D40" s="15"/>
      <c r="E40" s="15"/>
      <c r="F40" s="15">
        <f>$C$7</f>
        <v>0.28000000000000003</v>
      </c>
    </row>
    <row r="41" spans="1:7" x14ac:dyDescent="0.25">
      <c r="B41" s="10"/>
      <c r="C41" s="10"/>
      <c r="D41" s="10"/>
      <c r="E41" s="10"/>
      <c r="F41" s="10"/>
    </row>
    <row r="42" spans="1:7" ht="15.75" thickBot="1" x14ac:dyDescent="0.3">
      <c r="A42" s="1" t="s">
        <v>9</v>
      </c>
      <c r="B42" s="10"/>
      <c r="C42" s="11">
        <v>0</v>
      </c>
      <c r="D42" s="12"/>
      <c r="E42" s="10"/>
      <c r="F42" s="11">
        <f>F36*F40</f>
        <v>2959.861853355018</v>
      </c>
    </row>
    <row r="43" spans="1:7" ht="15.75" thickTop="1" x14ac:dyDescent="0.25">
      <c r="B43" s="10"/>
      <c r="C43" s="10"/>
      <c r="D43" s="10"/>
      <c r="E43" s="10"/>
      <c r="F43" s="10"/>
    </row>
    <row r="44" spans="1:7" ht="15.75" thickBot="1" x14ac:dyDescent="0.3">
      <c r="A44" t="s">
        <v>13</v>
      </c>
      <c r="B44" s="10"/>
      <c r="C44" s="13">
        <f>C36</f>
        <v>7611.0733371986198</v>
      </c>
      <c r="D44" s="12"/>
      <c r="E44" s="10"/>
      <c r="F44" s="13">
        <f>F36-F42</f>
        <v>7611.0733371986171</v>
      </c>
    </row>
    <row r="45" spans="1:7" ht="15.75" thickTop="1" x14ac:dyDescent="0.25"/>
    <row r="47" spans="1:7" ht="15.75" thickBot="1" x14ac:dyDescent="0.3">
      <c r="A47" s="4" t="s">
        <v>39</v>
      </c>
    </row>
    <row r="48" spans="1:7" x14ac:dyDescent="0.25">
      <c r="A48" s="33" t="s">
        <v>44</v>
      </c>
      <c r="B48" s="34"/>
      <c r="C48" s="34"/>
      <c r="D48" s="34"/>
      <c r="E48" s="34"/>
      <c r="F48" s="34"/>
      <c r="G48" s="35"/>
    </row>
    <row r="49" spans="1:7" x14ac:dyDescent="0.25">
      <c r="A49" s="36"/>
      <c r="B49" s="37"/>
      <c r="C49" s="37"/>
      <c r="D49" s="37"/>
      <c r="E49" s="37"/>
      <c r="F49" s="37"/>
      <c r="G49" s="38"/>
    </row>
    <row r="50" spans="1:7" x14ac:dyDescent="0.25">
      <c r="A50" s="19"/>
      <c r="B50" s="6"/>
      <c r="C50" s="6"/>
      <c r="D50" s="6"/>
      <c r="E50" s="6"/>
      <c r="F50" s="6"/>
      <c r="G50" s="20"/>
    </row>
    <row r="51" spans="1:7" x14ac:dyDescent="0.25">
      <c r="A51" s="39" t="s">
        <v>41</v>
      </c>
      <c r="B51" s="37"/>
      <c r="C51" s="37"/>
      <c r="D51" s="37"/>
      <c r="E51" s="37"/>
      <c r="F51" s="37"/>
      <c r="G51" s="38"/>
    </row>
    <row r="52" spans="1:7" x14ac:dyDescent="0.25">
      <c r="A52" s="36"/>
      <c r="B52" s="37"/>
      <c r="C52" s="37"/>
      <c r="D52" s="37"/>
      <c r="E52" s="37"/>
      <c r="F52" s="37"/>
      <c r="G52" s="38"/>
    </row>
    <row r="53" spans="1:7" x14ac:dyDescent="0.25">
      <c r="A53" s="19"/>
      <c r="B53" s="6"/>
      <c r="C53" s="6"/>
      <c r="D53" s="6"/>
      <c r="E53" s="6"/>
      <c r="F53" s="6"/>
      <c r="G53" s="20"/>
    </row>
    <row r="54" spans="1:7" x14ac:dyDescent="0.25">
      <c r="A54" s="39" t="s">
        <v>48</v>
      </c>
      <c r="B54" s="37"/>
      <c r="C54" s="37"/>
      <c r="D54" s="37"/>
      <c r="E54" s="37"/>
      <c r="F54" s="37"/>
      <c r="G54" s="38"/>
    </row>
    <row r="55" spans="1:7" x14ac:dyDescent="0.25">
      <c r="A55" s="36"/>
      <c r="B55" s="37"/>
      <c r="C55" s="37"/>
      <c r="D55" s="37"/>
      <c r="E55" s="37"/>
      <c r="F55" s="37"/>
      <c r="G55" s="38"/>
    </row>
    <row r="56" spans="1:7" x14ac:dyDescent="0.25">
      <c r="A56" s="36"/>
      <c r="B56" s="37"/>
      <c r="C56" s="37"/>
      <c r="D56" s="37"/>
      <c r="E56" s="37"/>
      <c r="F56" s="37"/>
      <c r="G56" s="38"/>
    </row>
    <row r="57" spans="1:7" x14ac:dyDescent="0.25">
      <c r="A57" s="30" t="s">
        <v>49</v>
      </c>
      <c r="B57" s="28"/>
      <c r="C57" s="28"/>
      <c r="D57" s="28"/>
      <c r="E57" s="28"/>
      <c r="F57" s="28"/>
      <c r="G57" s="29"/>
    </row>
    <row r="58" spans="1:7" x14ac:dyDescent="0.25">
      <c r="A58" s="27"/>
      <c r="B58" s="28"/>
      <c r="C58" s="28"/>
      <c r="D58" s="28"/>
      <c r="E58" s="28"/>
      <c r="F58" s="28"/>
      <c r="G58" s="29"/>
    </row>
    <row r="59" spans="1:7" ht="15.75" thickBot="1" x14ac:dyDescent="0.3">
      <c r="A59" s="32" t="s">
        <v>43</v>
      </c>
      <c r="B59" s="25"/>
      <c r="C59" s="25"/>
      <c r="D59" s="25"/>
      <c r="E59" s="25"/>
      <c r="F59" s="25"/>
      <c r="G59" s="26"/>
    </row>
    <row r="61" spans="1:7" x14ac:dyDescent="0.25">
      <c r="A61" s="2" t="s">
        <v>51</v>
      </c>
    </row>
    <row r="62" spans="1:7" x14ac:dyDescent="0.25">
      <c r="A62" t="s">
        <v>46</v>
      </c>
    </row>
    <row r="63" spans="1:7" x14ac:dyDescent="0.25">
      <c r="A63" s="1" t="s">
        <v>47</v>
      </c>
    </row>
    <row r="64" spans="1:7" x14ac:dyDescent="0.25">
      <c r="A64" t="s">
        <v>50</v>
      </c>
    </row>
    <row r="65" spans="1:1" x14ac:dyDescent="0.25">
      <c r="A65" s="7" t="s">
        <v>14</v>
      </c>
    </row>
  </sheetData>
  <mergeCells count="5">
    <mergeCell ref="A48:G49"/>
    <mergeCell ref="A51:G52"/>
    <mergeCell ref="B4:C4"/>
    <mergeCell ref="E4:F4"/>
    <mergeCell ref="A54:G56"/>
  </mergeCells>
  <hyperlinks>
    <hyperlink ref="A65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</dc:creator>
  <cp:lastModifiedBy>Carlton</cp:lastModifiedBy>
  <cp:lastPrinted>2007-11-19T15:44:02Z</cp:lastPrinted>
  <dcterms:created xsi:type="dcterms:W3CDTF">2007-11-19T15:03:02Z</dcterms:created>
  <dcterms:modified xsi:type="dcterms:W3CDTF">2010-09-07T16:48:19Z</dcterms:modified>
</cp:coreProperties>
</file>