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ton\Documents\2013\Surgent\"/>
    </mc:Choice>
  </mc:AlternateContent>
  <bookViews>
    <workbookView xWindow="0" yWindow="0" windowWidth="26550" windowHeight="14550"/>
  </bookViews>
  <sheets>
    <sheet name="Raw Data" sheetId="4" r:id="rId1"/>
    <sheet name="Completed" sheetId="5" r:id="rId2"/>
    <sheet name="Comments Example" sheetId="2" r:id="rId3"/>
    <sheet name="Amort" sheetId="6" r:id="rId4"/>
  </sheets>
  <calcPr calcId="152511"/>
</workbook>
</file>

<file path=xl/calcChain.xml><?xml version="1.0" encoding="utf-8"?>
<calcChain xmlns="http://schemas.openxmlformats.org/spreadsheetml/2006/main">
  <c r="AZ291" i="4" l="1"/>
  <c r="BD285" i="5"/>
  <c r="BE285" i="5"/>
  <c r="BF285" i="5"/>
  <c r="BG285" i="5"/>
  <c r="BH285" i="5"/>
  <c r="BI285" i="5"/>
  <c r="BJ285" i="5"/>
  <c r="BK285" i="5"/>
  <c r="BL285" i="5"/>
  <c r="BM285" i="5"/>
  <c r="BN285" i="5"/>
  <c r="BD286" i="5"/>
  <c r="BE294" i="5"/>
  <c r="BF294" i="5"/>
  <c r="BG294" i="5"/>
  <c r="BH294" i="5"/>
  <c r="BI294" i="5"/>
  <c r="BJ294" i="5"/>
  <c r="BK294" i="5"/>
  <c r="BL294" i="5"/>
  <c r="BM294" i="5"/>
  <c r="BN294" i="5"/>
  <c r="BE295" i="5"/>
  <c r="BF295" i="5"/>
  <c r="BG295" i="5"/>
  <c r="BH295" i="5"/>
  <c r="BI295" i="5"/>
  <c r="BJ295" i="5"/>
  <c r="BK295" i="5"/>
  <c r="BL295" i="5"/>
  <c r="BM295" i="5"/>
  <c r="BN295" i="5"/>
  <c r="BE296" i="5"/>
  <c r="BF296" i="5"/>
  <c r="BG296" i="5"/>
  <c r="BH296" i="5"/>
  <c r="BI296" i="5"/>
  <c r="BJ296" i="5"/>
  <c r="BK296" i="5"/>
  <c r="BL296" i="5"/>
  <c r="BM296" i="5"/>
  <c r="BN296" i="5"/>
  <c r="BC286" i="5"/>
  <c r="BD295" i="5"/>
  <c r="BD296" i="5"/>
  <c r="BD294" i="5"/>
  <c r="BD291" i="5"/>
  <c r="BE291" i="5"/>
  <c r="BF291" i="5"/>
  <c r="BG291" i="5"/>
  <c r="BH291" i="5"/>
  <c r="BI291" i="5"/>
  <c r="BJ291" i="5"/>
  <c r="BK291" i="5"/>
  <c r="BL291" i="5"/>
  <c r="BM291" i="5"/>
  <c r="BN291" i="5"/>
  <c r="BC291" i="5"/>
  <c r="BA291" i="5"/>
  <c r="BC295" i="5"/>
  <c r="BC296" i="5"/>
  <c r="BC294" i="5"/>
  <c r="BD290" i="5"/>
  <c r="BE290" i="5"/>
  <c r="BF290" i="5"/>
  <c r="BG290" i="5"/>
  <c r="BH290" i="5"/>
  <c r="BI290" i="5"/>
  <c r="BJ290" i="5"/>
  <c r="BK290" i="5"/>
  <c r="BL290" i="5"/>
  <c r="BM290" i="5"/>
  <c r="BN290" i="5"/>
  <c r="BC290" i="5"/>
  <c r="BD289" i="5"/>
  <c r="BE289" i="5"/>
  <c r="BF289" i="5"/>
  <c r="BG289" i="5"/>
  <c r="BH289" i="5"/>
  <c r="BI289" i="5"/>
  <c r="BJ289" i="5"/>
  <c r="BK289" i="5"/>
  <c r="BL289" i="5"/>
  <c r="BM289" i="5"/>
  <c r="BN289" i="5"/>
  <c r="BC289" i="5"/>
  <c r="BD288" i="5"/>
  <c r="BE288" i="5"/>
  <c r="BF288" i="5"/>
  <c r="BG288" i="5"/>
  <c r="BH288" i="5"/>
  <c r="BI288" i="5"/>
  <c r="BJ288" i="5"/>
  <c r="BK288" i="5"/>
  <c r="BL288" i="5"/>
  <c r="BM288" i="5"/>
  <c r="BN288" i="5"/>
  <c r="BC288" i="5"/>
  <c r="D10" i="6"/>
  <c r="F10" i="6"/>
  <c r="G10" i="6"/>
  <c r="C11" i="6"/>
  <c r="E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C10" i="6"/>
  <c r="G9" i="6"/>
  <c r="F9" i="6"/>
  <c r="E9" i="6"/>
  <c r="D9" i="6"/>
  <c r="B6" i="6"/>
  <c r="C9" i="6"/>
  <c r="BC285" i="5"/>
  <c r="BA282" i="5"/>
  <c r="AZ282" i="5"/>
  <c r="AY282" i="5"/>
  <c r="AX282" i="5"/>
  <c r="AW282" i="5"/>
  <c r="AV282" i="5"/>
  <c r="AU282" i="5"/>
  <c r="AT282" i="5"/>
  <c r="AS282" i="5"/>
  <c r="AR282" i="5"/>
  <c r="AQ282" i="5"/>
  <c r="AP282" i="5"/>
  <c r="BB282" i="5"/>
  <c r="BG282" i="5"/>
  <c r="AO282" i="5"/>
  <c r="AN282" i="5"/>
  <c r="AM282" i="5"/>
  <c r="AL282" i="5"/>
  <c r="AK282" i="5"/>
  <c r="AJ282" i="5"/>
  <c r="BI282" i="5"/>
  <c r="AI282" i="5"/>
  <c r="AH282" i="5"/>
  <c r="AG282" i="5"/>
  <c r="AF282" i="5"/>
  <c r="AE282" i="5"/>
  <c r="AD282" i="5"/>
  <c r="AC282" i="5"/>
  <c r="AB282" i="5"/>
  <c r="AA282" i="5"/>
  <c r="Z282" i="5"/>
  <c r="Y282" i="5"/>
  <c r="X282" i="5"/>
  <c r="W282" i="5"/>
  <c r="V282" i="5"/>
  <c r="U282" i="5"/>
  <c r="T282" i="5"/>
  <c r="S282" i="5"/>
  <c r="R282" i="5"/>
  <c r="Q282" i="5"/>
  <c r="P282" i="5"/>
  <c r="O282" i="5"/>
  <c r="N282" i="5"/>
  <c r="M282" i="5"/>
  <c r="L282" i="5"/>
  <c r="K282" i="5"/>
  <c r="CH282" i="5"/>
  <c r="J282" i="5"/>
  <c r="I282" i="5"/>
  <c r="H282" i="5"/>
  <c r="G282" i="5"/>
  <c r="F282" i="5"/>
  <c r="CH281" i="5"/>
  <c r="CG281" i="5"/>
  <c r="BH281" i="5"/>
  <c r="BB281" i="5"/>
  <c r="BL281" i="5"/>
  <c r="CH280" i="5"/>
  <c r="CG280" i="5"/>
  <c r="BN280" i="5"/>
  <c r="BM280" i="5"/>
  <c r="BH280" i="5"/>
  <c r="BE280" i="5"/>
  <c r="BB280" i="5"/>
  <c r="BK280" i="5"/>
  <c r="CH279" i="5"/>
  <c r="CG279" i="5"/>
  <c r="BM279" i="5"/>
  <c r="BG279" i="5"/>
  <c r="BE279" i="5"/>
  <c r="BD279" i="5"/>
  <c r="BB279" i="5"/>
  <c r="BJ279" i="5"/>
  <c r="CH278" i="5"/>
  <c r="CG278" i="5"/>
  <c r="BM278" i="5"/>
  <c r="BK278" i="5"/>
  <c r="BH278" i="5"/>
  <c r="BG278" i="5"/>
  <c r="BF278" i="5"/>
  <c r="BE278" i="5"/>
  <c r="BC278" i="5"/>
  <c r="BB278" i="5"/>
  <c r="BI278" i="5"/>
  <c r="CH277" i="5"/>
  <c r="CG277" i="5"/>
  <c r="BB277" i="5"/>
  <c r="BK277" i="5"/>
  <c r="CH276" i="5"/>
  <c r="CG276" i="5"/>
  <c r="BB276" i="5"/>
  <c r="BK276" i="5"/>
  <c r="CH275" i="5"/>
  <c r="CG275" i="5"/>
  <c r="BM275" i="5"/>
  <c r="BH275" i="5"/>
  <c r="BB275" i="5"/>
  <c r="BK275" i="5"/>
  <c r="CH274" i="5"/>
  <c r="CG274" i="5"/>
  <c r="BK274" i="5"/>
  <c r="BB274" i="5"/>
  <c r="BJ274" i="5"/>
  <c r="CH273" i="5"/>
  <c r="CG273" i="5"/>
  <c r="BG273" i="5"/>
  <c r="BF273" i="5"/>
  <c r="BB273" i="5"/>
  <c r="BI273" i="5"/>
  <c r="CH272" i="5"/>
  <c r="CG272" i="5"/>
  <c r="BJ272" i="5"/>
  <c r="BH272" i="5"/>
  <c r="BG272" i="5"/>
  <c r="BE272" i="5"/>
  <c r="BB272" i="5"/>
  <c r="BM272" i="5"/>
  <c r="CH271" i="5"/>
  <c r="CG271" i="5"/>
  <c r="BL271" i="5"/>
  <c r="BB271" i="5"/>
  <c r="BJ271" i="5"/>
  <c r="CH270" i="5"/>
  <c r="CG270" i="5"/>
  <c r="BN270" i="5"/>
  <c r="BH270" i="5"/>
  <c r="BG270" i="5"/>
  <c r="BE270" i="5"/>
  <c r="BB270" i="5"/>
  <c r="BJ270" i="5"/>
  <c r="CH269" i="5"/>
  <c r="CG269" i="5"/>
  <c r="BN269" i="5"/>
  <c r="BE269" i="5"/>
  <c r="BD269" i="5"/>
  <c r="BB269" i="5"/>
  <c r="BI269" i="5"/>
  <c r="CH268" i="5"/>
  <c r="CG268" i="5"/>
  <c r="BB268" i="5"/>
  <c r="BH268" i="5"/>
  <c r="CH267" i="5"/>
  <c r="CG267" i="5"/>
  <c r="BB267" i="5"/>
  <c r="BG267" i="5"/>
  <c r="CH266" i="5"/>
  <c r="CG266" i="5"/>
  <c r="BE266" i="5"/>
  <c r="BD266" i="5"/>
  <c r="BB266" i="5"/>
  <c r="BG266" i="5"/>
  <c r="CH265" i="5"/>
  <c r="CG265" i="5"/>
  <c r="BB265" i="5"/>
  <c r="BJ265" i="5"/>
  <c r="CH264" i="5"/>
  <c r="CG264" i="5"/>
  <c r="BB264" i="5"/>
  <c r="BJ264" i="5"/>
  <c r="CH263" i="5"/>
  <c r="CG263" i="5"/>
  <c r="BG263" i="5"/>
  <c r="BF263" i="5"/>
  <c r="BE263" i="5"/>
  <c r="BD263" i="5"/>
  <c r="BB263" i="5"/>
  <c r="BJ263" i="5"/>
  <c r="CH262" i="5"/>
  <c r="CG262" i="5"/>
  <c r="BM262" i="5"/>
  <c r="BL262" i="5"/>
  <c r="BI262" i="5"/>
  <c r="BD262" i="5"/>
  <c r="BC262" i="5"/>
  <c r="BB262" i="5"/>
  <c r="BJ262" i="5"/>
  <c r="CH261" i="5"/>
  <c r="CG261" i="5"/>
  <c r="BG261" i="5"/>
  <c r="BD261" i="5"/>
  <c r="BB261" i="5"/>
  <c r="BI261" i="5"/>
  <c r="CH260" i="5"/>
  <c r="CG260" i="5"/>
  <c r="BB260" i="5"/>
  <c r="BH260" i="5"/>
  <c r="CH259" i="5"/>
  <c r="CG259" i="5"/>
  <c r="BN259" i="5"/>
  <c r="BF259" i="5"/>
  <c r="BE259" i="5"/>
  <c r="BD259" i="5"/>
  <c r="BC259" i="5"/>
  <c r="BB259" i="5"/>
  <c r="BG259" i="5"/>
  <c r="CH258" i="5"/>
  <c r="CG258" i="5"/>
  <c r="BL258" i="5"/>
  <c r="BJ258" i="5"/>
  <c r="BI258" i="5"/>
  <c r="BE258" i="5"/>
  <c r="BD258" i="5"/>
  <c r="BC258" i="5"/>
  <c r="BB258" i="5"/>
  <c r="BH258" i="5"/>
  <c r="CH257" i="5"/>
  <c r="CG257" i="5"/>
  <c r="BJ257" i="5"/>
  <c r="BB257" i="5"/>
  <c r="BI257" i="5"/>
  <c r="CH256" i="5"/>
  <c r="CG256" i="5"/>
  <c r="BG256" i="5"/>
  <c r="BC256" i="5"/>
  <c r="BB256" i="5"/>
  <c r="BJ256" i="5"/>
  <c r="CH255" i="5"/>
  <c r="CG255" i="5"/>
  <c r="BH255" i="5"/>
  <c r="BE255" i="5"/>
  <c r="BB255" i="5"/>
  <c r="BJ255" i="5"/>
  <c r="CH254" i="5"/>
  <c r="CG254" i="5"/>
  <c r="BB254" i="5"/>
  <c r="CH253" i="5"/>
  <c r="CG253" i="5"/>
  <c r="BN253" i="5"/>
  <c r="BM253" i="5"/>
  <c r="BH253" i="5"/>
  <c r="BG253" i="5"/>
  <c r="BF253" i="5"/>
  <c r="BE253" i="5"/>
  <c r="BD253" i="5"/>
  <c r="BC253" i="5"/>
  <c r="BB253" i="5"/>
  <c r="BI253" i="5"/>
  <c r="CH252" i="5"/>
  <c r="CG252" i="5"/>
  <c r="BN252" i="5"/>
  <c r="BB252" i="5"/>
  <c r="BH252" i="5"/>
  <c r="CH251" i="5"/>
  <c r="CG251" i="5"/>
  <c r="BI251" i="5"/>
  <c r="BH251" i="5"/>
  <c r="BC251" i="5"/>
  <c r="BB251" i="5"/>
  <c r="BG251" i="5"/>
  <c r="CH250" i="5"/>
  <c r="CG250" i="5"/>
  <c r="BJ250" i="5"/>
  <c r="BI250" i="5"/>
  <c r="BH250" i="5"/>
  <c r="BG250" i="5"/>
  <c r="BE250" i="5"/>
  <c r="BD250" i="5"/>
  <c r="BB250" i="5"/>
  <c r="BM250" i="5"/>
  <c r="CH249" i="5"/>
  <c r="CG249" i="5"/>
  <c r="BF249" i="5"/>
  <c r="BB249" i="5"/>
  <c r="BJ249" i="5"/>
  <c r="CH248" i="5"/>
  <c r="CG248" i="5"/>
  <c r="BB248" i="5"/>
  <c r="BJ248" i="5"/>
  <c r="CH247" i="5"/>
  <c r="CG247" i="5"/>
  <c r="BM247" i="5"/>
  <c r="BB247" i="5"/>
  <c r="BJ247" i="5"/>
  <c r="CH246" i="5"/>
  <c r="CG246" i="5"/>
  <c r="BN246" i="5"/>
  <c r="BM246" i="5"/>
  <c r="BL246" i="5"/>
  <c r="BH246" i="5"/>
  <c r="BG246" i="5"/>
  <c r="BF246" i="5"/>
  <c r="BE246" i="5"/>
  <c r="BD246" i="5"/>
  <c r="BC246" i="5"/>
  <c r="BB246" i="5"/>
  <c r="BJ246" i="5"/>
  <c r="CH245" i="5"/>
  <c r="CG245" i="5"/>
  <c r="BM245" i="5"/>
  <c r="BL245" i="5"/>
  <c r="BH245" i="5"/>
  <c r="BG245" i="5"/>
  <c r="BD245" i="5"/>
  <c r="BB245" i="5"/>
  <c r="BI245" i="5"/>
  <c r="CH244" i="5"/>
  <c r="CG244" i="5"/>
  <c r="BF244" i="5"/>
  <c r="BB244" i="5"/>
  <c r="BH244" i="5"/>
  <c r="CH243" i="5"/>
  <c r="CG243" i="5"/>
  <c r="BL243" i="5"/>
  <c r="BB243" i="5"/>
  <c r="BG243" i="5"/>
  <c r="CH242" i="5"/>
  <c r="CG242" i="5"/>
  <c r="BM242" i="5"/>
  <c r="BL242" i="5"/>
  <c r="BJ242" i="5"/>
  <c r="BD242" i="5"/>
  <c r="BC242" i="5"/>
  <c r="BB242" i="5"/>
  <c r="BH242" i="5"/>
  <c r="CH241" i="5"/>
  <c r="CG241" i="5"/>
  <c r="BJ241" i="5"/>
  <c r="BG241" i="5"/>
  <c r="BB241" i="5"/>
  <c r="BI241" i="5"/>
  <c r="CH240" i="5"/>
  <c r="CG240" i="5"/>
  <c r="BM240" i="5"/>
  <c r="BH240" i="5"/>
  <c r="BG240" i="5"/>
  <c r="BC240" i="5"/>
  <c r="BB240" i="5"/>
  <c r="BJ240" i="5"/>
  <c r="CH239" i="5"/>
  <c r="CG239" i="5"/>
  <c r="BN239" i="5"/>
  <c r="BM239" i="5"/>
  <c r="BI239" i="5"/>
  <c r="BH239" i="5"/>
  <c r="BE239" i="5"/>
  <c r="BB239" i="5"/>
  <c r="BJ239" i="5"/>
  <c r="CH238" i="5"/>
  <c r="CG238" i="5"/>
  <c r="BM238" i="5"/>
  <c r="BL238" i="5"/>
  <c r="BG238" i="5"/>
  <c r="BF238" i="5"/>
  <c r="BD238" i="5"/>
  <c r="BC238" i="5"/>
  <c r="BB238" i="5"/>
  <c r="BJ238" i="5"/>
  <c r="CH237" i="5"/>
  <c r="CG237" i="5"/>
  <c r="BB237" i="5"/>
  <c r="CH236" i="5"/>
  <c r="CG236" i="5"/>
  <c r="BN236" i="5"/>
  <c r="BK236" i="5"/>
  <c r="BB236" i="5"/>
  <c r="BE236" i="5"/>
  <c r="CH235" i="5"/>
  <c r="CG235" i="5"/>
  <c r="BB235" i="5"/>
  <c r="BG235" i="5"/>
  <c r="CH234" i="5"/>
  <c r="CG234" i="5"/>
  <c r="BM234" i="5"/>
  <c r="BG234" i="5"/>
  <c r="BE234" i="5"/>
  <c r="BD234" i="5"/>
  <c r="BC234" i="5"/>
  <c r="BB234" i="5"/>
  <c r="BH234" i="5"/>
  <c r="CH233" i="5"/>
  <c r="CG233" i="5"/>
  <c r="BB233" i="5"/>
  <c r="BK233" i="5"/>
  <c r="CH232" i="5"/>
  <c r="CG232" i="5"/>
  <c r="BB232" i="5"/>
  <c r="BK232" i="5"/>
  <c r="CH231" i="5"/>
  <c r="CG231" i="5"/>
  <c r="BF231" i="5"/>
  <c r="BE231" i="5"/>
  <c r="BB231" i="5"/>
  <c r="BM231" i="5"/>
  <c r="CH230" i="5"/>
  <c r="CG230" i="5"/>
  <c r="BI230" i="5"/>
  <c r="BB230" i="5"/>
  <c r="BJ230" i="5"/>
  <c r="CH229" i="5"/>
  <c r="CG229" i="5"/>
  <c r="BN229" i="5"/>
  <c r="BG229" i="5"/>
  <c r="BF229" i="5"/>
  <c r="BE229" i="5"/>
  <c r="BD229" i="5"/>
  <c r="BC229" i="5"/>
  <c r="BB229" i="5"/>
  <c r="BJ229" i="5"/>
  <c r="CH228" i="5"/>
  <c r="CG228" i="5"/>
  <c r="BN228" i="5"/>
  <c r="BK228" i="5"/>
  <c r="BJ228" i="5"/>
  <c r="BG228" i="5"/>
  <c r="BF228" i="5"/>
  <c r="BC228" i="5"/>
  <c r="BB228" i="5"/>
  <c r="CH227" i="5"/>
  <c r="CG227" i="5"/>
  <c r="BN227" i="5"/>
  <c r="BJ227" i="5"/>
  <c r="BI227" i="5"/>
  <c r="BB227" i="5"/>
  <c r="BM227" i="5"/>
  <c r="CH226" i="5"/>
  <c r="CG226" i="5"/>
  <c r="BL226" i="5"/>
  <c r="BK226" i="5"/>
  <c r="BI226" i="5"/>
  <c r="BH226" i="5"/>
  <c r="BE226" i="5"/>
  <c r="BD226" i="5"/>
  <c r="BC226" i="5"/>
  <c r="BB226" i="5"/>
  <c r="BJ226" i="5"/>
  <c r="CH225" i="5"/>
  <c r="CG225" i="5"/>
  <c r="BB225" i="5"/>
  <c r="BJ225" i="5"/>
  <c r="CH224" i="5"/>
  <c r="CG224" i="5"/>
  <c r="BC224" i="5"/>
  <c r="BB224" i="5"/>
  <c r="BN224" i="5"/>
  <c r="CH223" i="5"/>
  <c r="CG223" i="5"/>
  <c r="BM223" i="5"/>
  <c r="BJ223" i="5"/>
  <c r="BI223" i="5"/>
  <c r="BH223" i="5"/>
  <c r="BF223" i="5"/>
  <c r="BE223" i="5"/>
  <c r="BB223" i="5"/>
  <c r="BN223" i="5"/>
  <c r="CH222" i="5"/>
  <c r="CG222" i="5"/>
  <c r="BN222" i="5"/>
  <c r="BM222" i="5"/>
  <c r="BL222" i="5"/>
  <c r="BI222" i="5"/>
  <c r="BF222" i="5"/>
  <c r="BE222" i="5"/>
  <c r="BD222" i="5"/>
  <c r="BC222" i="5"/>
  <c r="BB222" i="5"/>
  <c r="BJ222" i="5"/>
  <c r="CH221" i="5"/>
  <c r="CG221" i="5"/>
  <c r="BB221" i="5"/>
  <c r="CH220" i="5"/>
  <c r="CG220" i="5"/>
  <c r="BB220" i="5"/>
  <c r="BM220" i="5"/>
  <c r="CH219" i="5"/>
  <c r="CG219" i="5"/>
  <c r="BB219" i="5"/>
  <c r="CH218" i="5"/>
  <c r="CG218" i="5"/>
  <c r="BL218" i="5"/>
  <c r="BK218" i="5"/>
  <c r="BH218" i="5"/>
  <c r="BE218" i="5"/>
  <c r="BD218" i="5"/>
  <c r="BC218" i="5"/>
  <c r="BB218" i="5"/>
  <c r="BJ218" i="5"/>
  <c r="CH217" i="5"/>
  <c r="CG217" i="5"/>
  <c r="BB217" i="5"/>
  <c r="BL217" i="5"/>
  <c r="CH216" i="5"/>
  <c r="CG216" i="5"/>
  <c r="BF216" i="5"/>
  <c r="BC216" i="5"/>
  <c r="BB216" i="5"/>
  <c r="BG216" i="5"/>
  <c r="CH215" i="5"/>
  <c r="CG215" i="5"/>
  <c r="BB215" i="5"/>
  <c r="CH214" i="5"/>
  <c r="CG214" i="5"/>
  <c r="BN214" i="5"/>
  <c r="BM214" i="5"/>
  <c r="BL214" i="5"/>
  <c r="BI214" i="5"/>
  <c r="BH214" i="5"/>
  <c r="BG214" i="5"/>
  <c r="BF214" i="5"/>
  <c r="BE214" i="5"/>
  <c r="BD214" i="5"/>
  <c r="BC214" i="5"/>
  <c r="BB214" i="5"/>
  <c r="BJ214" i="5"/>
  <c r="CH213" i="5"/>
  <c r="CG213" i="5"/>
  <c r="BN213" i="5"/>
  <c r="BM213" i="5"/>
  <c r="BK213" i="5"/>
  <c r="BH213" i="5"/>
  <c r="BF213" i="5"/>
  <c r="BE213" i="5"/>
  <c r="BD213" i="5"/>
  <c r="BC213" i="5"/>
  <c r="BB213" i="5"/>
  <c r="BJ213" i="5"/>
  <c r="CH212" i="5"/>
  <c r="CG212" i="5"/>
  <c r="BM212" i="5"/>
  <c r="BJ212" i="5"/>
  <c r="BG212" i="5"/>
  <c r="BD212" i="5"/>
  <c r="BB212" i="5"/>
  <c r="BK212" i="5"/>
  <c r="CH211" i="5"/>
  <c r="CG211" i="5"/>
  <c r="BB211" i="5"/>
  <c r="CH210" i="5"/>
  <c r="CG210" i="5"/>
  <c r="BD210" i="5"/>
  <c r="BC210" i="5"/>
  <c r="BB210" i="5"/>
  <c r="BI210" i="5"/>
  <c r="CH209" i="5"/>
  <c r="CG209" i="5"/>
  <c r="BG209" i="5"/>
  <c r="BD209" i="5"/>
  <c r="BB209" i="5"/>
  <c r="BK209" i="5"/>
  <c r="CH208" i="5"/>
  <c r="CG208" i="5"/>
  <c r="BB208" i="5"/>
  <c r="CH207" i="5"/>
  <c r="CG207" i="5"/>
  <c r="BB207" i="5"/>
  <c r="BM207" i="5"/>
  <c r="CH206" i="5"/>
  <c r="CG206" i="5"/>
  <c r="BM206" i="5"/>
  <c r="BL206" i="5"/>
  <c r="BI206" i="5"/>
  <c r="BD206" i="5"/>
  <c r="BC206" i="5"/>
  <c r="BB206" i="5"/>
  <c r="BJ206" i="5"/>
  <c r="CH205" i="5"/>
  <c r="CG205" i="5"/>
  <c r="BN205" i="5"/>
  <c r="BM205" i="5"/>
  <c r="BK205" i="5"/>
  <c r="BH205" i="5"/>
  <c r="BG205" i="5"/>
  <c r="BF205" i="5"/>
  <c r="BE205" i="5"/>
  <c r="BD205" i="5"/>
  <c r="BC205" i="5"/>
  <c r="BB205" i="5"/>
  <c r="BJ205" i="5"/>
  <c r="CH204" i="5"/>
  <c r="CG204" i="5"/>
  <c r="BB204" i="5"/>
  <c r="BK204" i="5"/>
  <c r="CH203" i="5"/>
  <c r="CG203" i="5"/>
  <c r="BB203" i="5"/>
  <c r="CH202" i="5"/>
  <c r="CG202" i="5"/>
  <c r="BM202" i="5"/>
  <c r="BC202" i="5"/>
  <c r="BB202" i="5"/>
  <c r="BK202" i="5"/>
  <c r="CH201" i="5"/>
  <c r="CG201" i="5"/>
  <c r="BL201" i="5"/>
  <c r="BH201" i="5"/>
  <c r="BG201" i="5"/>
  <c r="BB201" i="5"/>
  <c r="BJ201" i="5"/>
  <c r="CH200" i="5"/>
  <c r="CG200" i="5"/>
  <c r="BM200" i="5"/>
  <c r="BB200" i="5"/>
  <c r="BJ200" i="5"/>
  <c r="CH199" i="5"/>
  <c r="CG199" i="5"/>
  <c r="BN199" i="5"/>
  <c r="BE199" i="5"/>
  <c r="BD199" i="5"/>
  <c r="BB199" i="5"/>
  <c r="BH199" i="5"/>
  <c r="CH198" i="5"/>
  <c r="CG198" i="5"/>
  <c r="BI198" i="5"/>
  <c r="BG198" i="5"/>
  <c r="BB198" i="5"/>
  <c r="BJ198" i="5"/>
  <c r="CH197" i="5"/>
  <c r="CG197" i="5"/>
  <c r="BN197" i="5"/>
  <c r="BG197" i="5"/>
  <c r="BF197" i="5"/>
  <c r="BE197" i="5"/>
  <c r="BD197" i="5"/>
  <c r="BB197" i="5"/>
  <c r="BI197" i="5"/>
  <c r="CH196" i="5"/>
  <c r="CG196" i="5"/>
  <c r="BL196" i="5"/>
  <c r="BC196" i="5"/>
  <c r="BB196" i="5"/>
  <c r="BH196" i="5"/>
  <c r="CH195" i="5"/>
  <c r="CG195" i="5"/>
  <c r="BJ195" i="5"/>
  <c r="BI195" i="5"/>
  <c r="BE195" i="5"/>
  <c r="BD195" i="5"/>
  <c r="BB195" i="5"/>
  <c r="BG195" i="5"/>
  <c r="CH194" i="5"/>
  <c r="CG194" i="5"/>
  <c r="BK194" i="5"/>
  <c r="BG194" i="5"/>
  <c r="BF194" i="5"/>
  <c r="BC194" i="5"/>
  <c r="BB194" i="5"/>
  <c r="BN194" i="5"/>
  <c r="CH193" i="5"/>
  <c r="CG193" i="5"/>
  <c r="BF193" i="5"/>
  <c r="BB193" i="5"/>
  <c r="BJ193" i="5"/>
  <c r="CH192" i="5"/>
  <c r="CG192" i="5"/>
  <c r="BK192" i="5"/>
  <c r="BB192" i="5"/>
  <c r="CH191" i="5"/>
  <c r="CG191" i="5"/>
  <c r="BM191" i="5"/>
  <c r="BH191" i="5"/>
  <c r="BG191" i="5"/>
  <c r="BF191" i="5"/>
  <c r="BE191" i="5"/>
  <c r="BC191" i="5"/>
  <c r="BB191" i="5"/>
  <c r="BJ191" i="5"/>
  <c r="CH190" i="5"/>
  <c r="CG190" i="5"/>
  <c r="BK190" i="5"/>
  <c r="BG190" i="5"/>
  <c r="BC190" i="5"/>
  <c r="BB190" i="5"/>
  <c r="BN190" i="5"/>
  <c r="CH189" i="5"/>
  <c r="CG189" i="5"/>
  <c r="BB189" i="5"/>
  <c r="BN189" i="5"/>
  <c r="CH188" i="5"/>
  <c r="CG188" i="5"/>
  <c r="BL188" i="5"/>
  <c r="BD188" i="5"/>
  <c r="BC188" i="5"/>
  <c r="BB188" i="5"/>
  <c r="BJ188" i="5"/>
  <c r="CH187" i="5"/>
  <c r="CG187" i="5"/>
  <c r="BG187" i="5"/>
  <c r="BD187" i="5"/>
  <c r="BB187" i="5"/>
  <c r="CH186" i="5"/>
  <c r="CG186" i="5"/>
  <c r="BB186" i="5"/>
  <c r="CH185" i="5"/>
  <c r="CG185" i="5"/>
  <c r="BF185" i="5"/>
  <c r="BE185" i="5"/>
  <c r="BB185" i="5"/>
  <c r="BJ185" i="5"/>
  <c r="CH184" i="5"/>
  <c r="CG184" i="5"/>
  <c r="BK184" i="5"/>
  <c r="BI184" i="5"/>
  <c r="BG184" i="5"/>
  <c r="BB184" i="5"/>
  <c r="CH183" i="5"/>
  <c r="CG183" i="5"/>
  <c r="BN183" i="5"/>
  <c r="BG183" i="5"/>
  <c r="BF183" i="5"/>
  <c r="BE183" i="5"/>
  <c r="BD183" i="5"/>
  <c r="BB183" i="5"/>
  <c r="BJ183" i="5"/>
  <c r="CH182" i="5"/>
  <c r="CG182" i="5"/>
  <c r="BB182" i="5"/>
  <c r="CH181" i="5"/>
  <c r="CG181" i="5"/>
  <c r="BB181" i="5"/>
  <c r="BN181" i="5"/>
  <c r="CH180" i="5"/>
  <c r="CG180" i="5"/>
  <c r="BK180" i="5"/>
  <c r="BI180" i="5"/>
  <c r="BH180" i="5"/>
  <c r="BB180" i="5"/>
  <c r="BM180" i="5"/>
  <c r="CH179" i="5"/>
  <c r="CG179" i="5"/>
  <c r="BK179" i="5"/>
  <c r="BH179" i="5"/>
  <c r="BC179" i="5"/>
  <c r="BB179" i="5"/>
  <c r="BL179" i="5"/>
  <c r="CH178" i="5"/>
  <c r="CG178" i="5"/>
  <c r="BC178" i="5"/>
  <c r="BB178" i="5"/>
  <c r="BN178" i="5"/>
  <c r="CH177" i="5"/>
  <c r="CG177" i="5"/>
  <c r="BN177" i="5"/>
  <c r="BM177" i="5"/>
  <c r="BB177" i="5"/>
  <c r="CH176" i="5"/>
  <c r="CG176" i="5"/>
  <c r="BN176" i="5"/>
  <c r="BM176" i="5"/>
  <c r="BL176" i="5"/>
  <c r="BH176" i="5"/>
  <c r="BG176" i="5"/>
  <c r="BF176" i="5"/>
  <c r="BE176" i="5"/>
  <c r="BD176" i="5"/>
  <c r="BC176" i="5"/>
  <c r="BB176" i="5"/>
  <c r="BJ176" i="5"/>
  <c r="CH175" i="5"/>
  <c r="CG175" i="5"/>
  <c r="BK175" i="5"/>
  <c r="BB175" i="5"/>
  <c r="BM175" i="5"/>
  <c r="CH174" i="5"/>
  <c r="CG174" i="5"/>
  <c r="BB174" i="5"/>
  <c r="CH173" i="5"/>
  <c r="CG173" i="5"/>
  <c r="BB173" i="5"/>
  <c r="BN173" i="5"/>
  <c r="CH172" i="5"/>
  <c r="CG172" i="5"/>
  <c r="BK172" i="5"/>
  <c r="BI172" i="5"/>
  <c r="BH172" i="5"/>
  <c r="BE172" i="5"/>
  <c r="BD172" i="5"/>
  <c r="BC172" i="5"/>
  <c r="BB172" i="5"/>
  <c r="BJ172" i="5"/>
  <c r="CH171" i="5"/>
  <c r="CG171" i="5"/>
  <c r="BL171" i="5"/>
  <c r="BK171" i="5"/>
  <c r="BH171" i="5"/>
  <c r="BG171" i="5"/>
  <c r="BD171" i="5"/>
  <c r="BC171" i="5"/>
  <c r="BB171" i="5"/>
  <c r="BJ171" i="5"/>
  <c r="CH170" i="5"/>
  <c r="CG170" i="5"/>
  <c r="BN170" i="5"/>
  <c r="BK170" i="5"/>
  <c r="BG170" i="5"/>
  <c r="BF170" i="5"/>
  <c r="BC170" i="5"/>
  <c r="BB170" i="5"/>
  <c r="BJ170" i="5"/>
  <c r="CH169" i="5"/>
  <c r="CG169" i="5"/>
  <c r="BN169" i="5"/>
  <c r="BM169" i="5"/>
  <c r="BF169" i="5"/>
  <c r="BB169" i="5"/>
  <c r="BJ169" i="5"/>
  <c r="CH168" i="5"/>
  <c r="CG168" i="5"/>
  <c r="BM168" i="5"/>
  <c r="BK168" i="5"/>
  <c r="BF168" i="5"/>
  <c r="BE168" i="5"/>
  <c r="BC168" i="5"/>
  <c r="BB168" i="5"/>
  <c r="BI168" i="5"/>
  <c r="CH167" i="5"/>
  <c r="CG167" i="5"/>
  <c r="BM167" i="5"/>
  <c r="BH167" i="5"/>
  <c r="BF167" i="5"/>
  <c r="BC167" i="5"/>
  <c r="BB167" i="5"/>
  <c r="BJ167" i="5"/>
  <c r="CH166" i="5"/>
  <c r="CG166" i="5"/>
  <c r="BK166" i="5"/>
  <c r="BC166" i="5"/>
  <c r="BB166" i="5"/>
  <c r="BG166" i="5"/>
  <c r="CH165" i="5"/>
  <c r="CG165" i="5"/>
  <c r="BB165" i="5"/>
  <c r="BN165" i="5"/>
  <c r="CH164" i="5"/>
  <c r="CG164" i="5"/>
  <c r="BL164" i="5"/>
  <c r="BI164" i="5"/>
  <c r="BH164" i="5"/>
  <c r="BE164" i="5"/>
  <c r="BD164" i="5"/>
  <c r="BC164" i="5"/>
  <c r="BB164" i="5"/>
  <c r="BJ164" i="5"/>
  <c r="CH163" i="5"/>
  <c r="CG163" i="5"/>
  <c r="BK163" i="5"/>
  <c r="BD163" i="5"/>
  <c r="BB163" i="5"/>
  <c r="BJ163" i="5"/>
  <c r="CH162" i="5"/>
  <c r="CG162" i="5"/>
  <c r="BN162" i="5"/>
  <c r="BF162" i="5"/>
  <c r="BB162" i="5"/>
  <c r="BJ162" i="5"/>
  <c r="CH161" i="5"/>
  <c r="CG161" i="5"/>
  <c r="BN161" i="5"/>
  <c r="BM161" i="5"/>
  <c r="BF161" i="5"/>
  <c r="BE161" i="5"/>
  <c r="BB161" i="5"/>
  <c r="BJ161" i="5"/>
  <c r="CH160" i="5"/>
  <c r="CG160" i="5"/>
  <c r="BN160" i="5"/>
  <c r="BM160" i="5"/>
  <c r="BL160" i="5"/>
  <c r="BI160" i="5"/>
  <c r="BG160" i="5"/>
  <c r="BF160" i="5"/>
  <c r="BE160" i="5"/>
  <c r="BD160" i="5"/>
  <c r="BC160" i="5"/>
  <c r="BB160" i="5"/>
  <c r="BJ160" i="5"/>
  <c r="CH159" i="5"/>
  <c r="CG159" i="5"/>
  <c r="BN159" i="5"/>
  <c r="BK159" i="5"/>
  <c r="BF159" i="5"/>
  <c r="BD159" i="5"/>
  <c r="BB159" i="5"/>
  <c r="BJ159" i="5"/>
  <c r="CH158" i="5"/>
  <c r="CG158" i="5"/>
  <c r="BC158" i="5"/>
  <c r="BB158" i="5"/>
  <c r="BG158" i="5"/>
  <c r="CH157" i="5"/>
  <c r="CG157" i="5"/>
  <c r="BB157" i="5"/>
  <c r="BN157" i="5"/>
  <c r="CH156" i="5"/>
  <c r="CG156" i="5"/>
  <c r="BL156" i="5"/>
  <c r="BK156" i="5"/>
  <c r="BI156" i="5"/>
  <c r="BH156" i="5"/>
  <c r="BE156" i="5"/>
  <c r="BD156" i="5"/>
  <c r="BC156" i="5"/>
  <c r="BB156" i="5"/>
  <c r="BJ156" i="5"/>
  <c r="CH155" i="5"/>
  <c r="CG155" i="5"/>
  <c r="BB155" i="5"/>
  <c r="CH154" i="5"/>
  <c r="CG154" i="5"/>
  <c r="BB154" i="5"/>
  <c r="CH153" i="5"/>
  <c r="CG153" i="5"/>
  <c r="BN153" i="5"/>
  <c r="BM153" i="5"/>
  <c r="BF153" i="5"/>
  <c r="BE153" i="5"/>
  <c r="BB153" i="5"/>
  <c r="BJ153" i="5"/>
  <c r="CH152" i="5"/>
  <c r="CG152" i="5"/>
  <c r="BN152" i="5"/>
  <c r="BG152" i="5"/>
  <c r="BE152" i="5"/>
  <c r="BB152" i="5"/>
  <c r="BJ152" i="5"/>
  <c r="CH151" i="5"/>
  <c r="CG151" i="5"/>
  <c r="BN151" i="5"/>
  <c r="BD151" i="5"/>
  <c r="BB151" i="5"/>
  <c r="BJ151" i="5"/>
  <c r="CH150" i="5"/>
  <c r="CG150" i="5"/>
  <c r="BK150" i="5"/>
  <c r="BC150" i="5"/>
  <c r="BB150" i="5"/>
  <c r="BG150" i="5"/>
  <c r="CH149" i="5"/>
  <c r="CG149" i="5"/>
  <c r="BJ149" i="5"/>
  <c r="BB149" i="5"/>
  <c r="CH148" i="5"/>
  <c r="CG148" i="5"/>
  <c r="BK148" i="5"/>
  <c r="BI148" i="5"/>
  <c r="BH148" i="5"/>
  <c r="BC148" i="5"/>
  <c r="BB148" i="5"/>
  <c r="BJ148" i="5"/>
  <c r="CH147" i="5"/>
  <c r="CG147" i="5"/>
  <c r="BL147" i="5"/>
  <c r="BK147" i="5"/>
  <c r="BH147" i="5"/>
  <c r="BG147" i="5"/>
  <c r="BD147" i="5"/>
  <c r="BC147" i="5"/>
  <c r="BB147" i="5"/>
  <c r="BJ147" i="5"/>
  <c r="CH146" i="5"/>
  <c r="CG146" i="5"/>
  <c r="BN146" i="5"/>
  <c r="BK146" i="5"/>
  <c r="BG146" i="5"/>
  <c r="BF146" i="5"/>
  <c r="BC146" i="5"/>
  <c r="BB146" i="5"/>
  <c r="BJ146" i="5"/>
  <c r="CH145" i="5"/>
  <c r="CG145" i="5"/>
  <c r="BN145" i="5"/>
  <c r="BE145" i="5"/>
  <c r="BB145" i="5"/>
  <c r="BJ145" i="5"/>
  <c r="CH144" i="5"/>
  <c r="CG144" i="5"/>
  <c r="BN144" i="5"/>
  <c r="BM144" i="5"/>
  <c r="BI144" i="5"/>
  <c r="BH144" i="5"/>
  <c r="BF144" i="5"/>
  <c r="BE144" i="5"/>
  <c r="BD144" i="5"/>
  <c r="BB144" i="5"/>
  <c r="BJ144" i="5"/>
  <c r="CH143" i="5"/>
  <c r="CG143" i="5"/>
  <c r="BM143" i="5"/>
  <c r="BK143" i="5"/>
  <c r="BF143" i="5"/>
  <c r="BC143" i="5"/>
  <c r="BB143" i="5"/>
  <c r="BJ143" i="5"/>
  <c r="CH142" i="5"/>
  <c r="CG142" i="5"/>
  <c r="BJ142" i="5"/>
  <c r="BG142" i="5"/>
  <c r="BC142" i="5"/>
  <c r="BB142" i="5"/>
  <c r="BK142" i="5"/>
  <c r="CH141" i="5"/>
  <c r="CG141" i="5"/>
  <c r="BB141" i="5"/>
  <c r="BN141" i="5"/>
  <c r="CH140" i="5"/>
  <c r="CG140" i="5"/>
  <c r="BI140" i="5"/>
  <c r="BE140" i="5"/>
  <c r="BB140" i="5"/>
  <c r="BJ140" i="5"/>
  <c r="CH139" i="5"/>
  <c r="CG139" i="5"/>
  <c r="BL139" i="5"/>
  <c r="BK139" i="5"/>
  <c r="BH139" i="5"/>
  <c r="BC139" i="5"/>
  <c r="BB139" i="5"/>
  <c r="BJ139" i="5"/>
  <c r="CH138" i="5"/>
  <c r="CG138" i="5"/>
  <c r="BN138" i="5"/>
  <c r="BK138" i="5"/>
  <c r="BC138" i="5"/>
  <c r="BB138" i="5"/>
  <c r="BJ138" i="5"/>
  <c r="CH137" i="5"/>
  <c r="CG137" i="5"/>
  <c r="BN137" i="5"/>
  <c r="BM137" i="5"/>
  <c r="BE137" i="5"/>
  <c r="BB137" i="5"/>
  <c r="BJ137" i="5"/>
  <c r="CH136" i="5"/>
  <c r="CG136" i="5"/>
  <c r="BN136" i="5"/>
  <c r="BM136" i="5"/>
  <c r="BI136" i="5"/>
  <c r="BH136" i="5"/>
  <c r="BG136" i="5"/>
  <c r="BF136" i="5"/>
  <c r="BE136" i="5"/>
  <c r="BD136" i="5"/>
  <c r="BB136" i="5"/>
  <c r="BJ136" i="5"/>
  <c r="CH135" i="5"/>
  <c r="CG135" i="5"/>
  <c r="BM135" i="5"/>
  <c r="BK135" i="5"/>
  <c r="BF135" i="5"/>
  <c r="BC135" i="5"/>
  <c r="BB135" i="5"/>
  <c r="BJ135" i="5"/>
  <c r="CH134" i="5"/>
  <c r="CG134" i="5"/>
  <c r="BK134" i="5"/>
  <c r="BF134" i="5"/>
  <c r="BB134" i="5"/>
  <c r="BJ134" i="5"/>
  <c r="BA133" i="5"/>
  <c r="AZ133" i="5"/>
  <c r="AY133" i="5"/>
  <c r="AX133" i="5"/>
  <c r="AW133" i="5"/>
  <c r="AV133" i="5"/>
  <c r="AU133" i="5"/>
  <c r="AT133" i="5"/>
  <c r="AS133" i="5"/>
  <c r="AR133" i="5"/>
  <c r="AQ133" i="5"/>
  <c r="AP133" i="5"/>
  <c r="BB133" i="5"/>
  <c r="AO133" i="5"/>
  <c r="AN133" i="5"/>
  <c r="AM133" i="5"/>
  <c r="AL133" i="5"/>
  <c r="AK133" i="5"/>
  <c r="AJ133" i="5"/>
  <c r="AI133" i="5"/>
  <c r="AH133" i="5"/>
  <c r="AG133" i="5"/>
  <c r="AF133" i="5"/>
  <c r="AE133" i="5"/>
  <c r="AD133" i="5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CH132" i="5"/>
  <c r="CG132" i="5"/>
  <c r="BD132" i="5"/>
  <c r="BB132" i="5"/>
  <c r="BJ132" i="5"/>
  <c r="CH131" i="5"/>
  <c r="CG131" i="5"/>
  <c r="BK131" i="5"/>
  <c r="BJ131" i="5"/>
  <c r="BH131" i="5"/>
  <c r="BG131" i="5"/>
  <c r="BD131" i="5"/>
  <c r="BC131" i="5"/>
  <c r="BB131" i="5"/>
  <c r="BL131" i="5"/>
  <c r="CH130" i="5"/>
  <c r="CG130" i="5"/>
  <c r="BB130" i="5"/>
  <c r="CH129" i="5"/>
  <c r="CG129" i="5"/>
  <c r="BB129" i="5"/>
  <c r="CH128" i="5"/>
  <c r="CG128" i="5"/>
  <c r="BL128" i="5"/>
  <c r="BH128" i="5"/>
  <c r="BG128" i="5"/>
  <c r="BF128" i="5"/>
  <c r="BC128" i="5"/>
  <c r="BB128" i="5"/>
  <c r="BJ128" i="5"/>
  <c r="CH127" i="5"/>
  <c r="CG127" i="5"/>
  <c r="BN127" i="5"/>
  <c r="BM127" i="5"/>
  <c r="BK127" i="5"/>
  <c r="BH127" i="5"/>
  <c r="BG127" i="5"/>
  <c r="BF127" i="5"/>
  <c r="BE127" i="5"/>
  <c r="BD127" i="5"/>
  <c r="BC127" i="5"/>
  <c r="BB127" i="5"/>
  <c r="BJ127" i="5"/>
  <c r="CH126" i="5"/>
  <c r="CG126" i="5"/>
  <c r="BK126" i="5"/>
  <c r="BE126" i="5"/>
  <c r="BB126" i="5"/>
  <c r="BG126" i="5"/>
  <c r="CH125" i="5"/>
  <c r="CG125" i="5"/>
  <c r="BJ125" i="5"/>
  <c r="BB125" i="5"/>
  <c r="BK125" i="5"/>
  <c r="CH124" i="5"/>
  <c r="CG124" i="5"/>
  <c r="BK124" i="5"/>
  <c r="BD124" i="5"/>
  <c r="BB124" i="5"/>
  <c r="BJ124" i="5"/>
  <c r="CH123" i="5"/>
  <c r="CG123" i="5"/>
  <c r="BK123" i="5"/>
  <c r="BJ123" i="5"/>
  <c r="BI123" i="5"/>
  <c r="BH123" i="5"/>
  <c r="BG123" i="5"/>
  <c r="BD123" i="5"/>
  <c r="BC123" i="5"/>
  <c r="BB123" i="5"/>
  <c r="CH122" i="5"/>
  <c r="CG122" i="5"/>
  <c r="BI122" i="5"/>
  <c r="BB122" i="5"/>
  <c r="BK122" i="5"/>
  <c r="CH121" i="5"/>
  <c r="CG121" i="5"/>
  <c r="BB121" i="5"/>
  <c r="BM121" i="5"/>
  <c r="CH120" i="5"/>
  <c r="CG120" i="5"/>
  <c r="BK120" i="5"/>
  <c r="BB120" i="5"/>
  <c r="CH119" i="5"/>
  <c r="CG119" i="5"/>
  <c r="BG119" i="5"/>
  <c r="BE119" i="5"/>
  <c r="BB119" i="5"/>
  <c r="BJ119" i="5"/>
  <c r="CH118" i="5"/>
  <c r="CG118" i="5"/>
  <c r="BB118" i="5"/>
  <c r="BK118" i="5"/>
  <c r="CH117" i="5"/>
  <c r="CG117" i="5"/>
  <c r="BB117" i="5"/>
  <c r="BK117" i="5"/>
  <c r="CH116" i="5"/>
  <c r="CG116" i="5"/>
  <c r="BJ116" i="5"/>
  <c r="BI116" i="5"/>
  <c r="BH116" i="5"/>
  <c r="BC116" i="5"/>
  <c r="BB116" i="5"/>
  <c r="BK116" i="5"/>
  <c r="CH115" i="5"/>
  <c r="CG115" i="5"/>
  <c r="BK115" i="5"/>
  <c r="BH115" i="5"/>
  <c r="BB115" i="5"/>
  <c r="BJ115" i="5"/>
  <c r="CH114" i="5"/>
  <c r="CG114" i="5"/>
  <c r="BG114" i="5"/>
  <c r="BB114" i="5"/>
  <c r="BJ114" i="5"/>
  <c r="CH113" i="5"/>
  <c r="CG113" i="5"/>
  <c r="BM113" i="5"/>
  <c r="BH113" i="5"/>
  <c r="BG113" i="5"/>
  <c r="BF113" i="5"/>
  <c r="BB113" i="5"/>
  <c r="BE113" i="5"/>
  <c r="CH112" i="5"/>
  <c r="CG112" i="5"/>
  <c r="BM112" i="5"/>
  <c r="BG112" i="5"/>
  <c r="BD112" i="5"/>
  <c r="BB112" i="5"/>
  <c r="BJ112" i="5"/>
  <c r="CH111" i="5"/>
  <c r="CG111" i="5"/>
  <c r="BJ111" i="5"/>
  <c r="BB111" i="5"/>
  <c r="BI111" i="5"/>
  <c r="CH110" i="5"/>
  <c r="CG110" i="5"/>
  <c r="BJ110" i="5"/>
  <c r="BB110" i="5"/>
  <c r="BH110" i="5"/>
  <c r="CH109" i="5"/>
  <c r="CG109" i="5"/>
  <c r="BN109" i="5"/>
  <c r="BM109" i="5"/>
  <c r="BJ109" i="5"/>
  <c r="BI109" i="5"/>
  <c r="BH109" i="5"/>
  <c r="BF109" i="5"/>
  <c r="BE109" i="5"/>
  <c r="BD109" i="5"/>
  <c r="BC109" i="5"/>
  <c r="BB109" i="5"/>
  <c r="BG109" i="5"/>
  <c r="CH108" i="5"/>
  <c r="CG108" i="5"/>
  <c r="BM108" i="5"/>
  <c r="BJ108" i="5"/>
  <c r="BG108" i="5"/>
  <c r="BE108" i="5"/>
  <c r="BD108" i="5"/>
  <c r="BB108" i="5"/>
  <c r="BI108" i="5"/>
  <c r="CH107" i="5"/>
  <c r="CG107" i="5"/>
  <c r="BJ107" i="5"/>
  <c r="BB107" i="5"/>
  <c r="BI107" i="5"/>
  <c r="CH106" i="5"/>
  <c r="CG106" i="5"/>
  <c r="BM106" i="5"/>
  <c r="BI106" i="5"/>
  <c r="BH106" i="5"/>
  <c r="BG106" i="5"/>
  <c r="BF106" i="5"/>
  <c r="BE106" i="5"/>
  <c r="BC106" i="5"/>
  <c r="BB106" i="5"/>
  <c r="BJ106" i="5"/>
  <c r="CH105" i="5"/>
  <c r="CG105" i="5"/>
  <c r="BB105" i="5"/>
  <c r="CH104" i="5"/>
  <c r="CG104" i="5"/>
  <c r="BL104" i="5"/>
  <c r="BH104" i="5"/>
  <c r="BG104" i="5"/>
  <c r="BF104" i="5"/>
  <c r="BC104" i="5"/>
  <c r="BB104" i="5"/>
  <c r="BJ104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BB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CH103" i="5"/>
  <c r="G103" i="5"/>
  <c r="F103" i="5"/>
  <c r="CH102" i="5"/>
  <c r="CG102" i="5"/>
  <c r="BN102" i="5"/>
  <c r="BM102" i="5"/>
  <c r="BK102" i="5"/>
  <c r="BH102" i="5"/>
  <c r="BG102" i="5"/>
  <c r="BF102" i="5"/>
  <c r="BE102" i="5"/>
  <c r="BD102" i="5"/>
  <c r="BC102" i="5"/>
  <c r="BB102" i="5"/>
  <c r="BJ102" i="5"/>
  <c r="CH101" i="5"/>
  <c r="CG101" i="5"/>
  <c r="BB101" i="5"/>
  <c r="BG101" i="5"/>
  <c r="CH100" i="5"/>
  <c r="CG100" i="5"/>
  <c r="BB100" i="5"/>
  <c r="CH99" i="5"/>
  <c r="CG99" i="5"/>
  <c r="BK99" i="5"/>
  <c r="BD99" i="5"/>
  <c r="BC99" i="5"/>
  <c r="BB99" i="5"/>
  <c r="BJ99" i="5"/>
  <c r="CH98" i="5"/>
  <c r="CG98" i="5"/>
  <c r="BG98" i="5"/>
  <c r="BB98" i="5"/>
  <c r="BL98" i="5"/>
  <c r="CH97" i="5"/>
  <c r="CG97" i="5"/>
  <c r="BN97" i="5"/>
  <c r="BI97" i="5"/>
  <c r="BB97" i="5"/>
  <c r="BK97" i="5"/>
  <c r="CH96" i="5"/>
  <c r="CG96" i="5"/>
  <c r="BM96" i="5"/>
  <c r="BI96" i="5"/>
  <c r="BH96" i="5"/>
  <c r="BE96" i="5"/>
  <c r="BB96" i="5"/>
  <c r="BJ96" i="5"/>
  <c r="CH95" i="5"/>
  <c r="CG95" i="5"/>
  <c r="BL95" i="5"/>
  <c r="BF95" i="5"/>
  <c r="BC95" i="5"/>
  <c r="BB95" i="5"/>
  <c r="BJ95" i="5"/>
  <c r="CH94" i="5"/>
  <c r="CG94" i="5"/>
  <c r="BN94" i="5"/>
  <c r="BM94" i="5"/>
  <c r="BH94" i="5"/>
  <c r="BG94" i="5"/>
  <c r="BF94" i="5"/>
  <c r="BD94" i="5"/>
  <c r="BC94" i="5"/>
  <c r="BB94" i="5"/>
  <c r="BJ94" i="5"/>
  <c r="CH93" i="5"/>
  <c r="CG93" i="5"/>
  <c r="BB93" i="5"/>
  <c r="BG93" i="5"/>
  <c r="CH92" i="5"/>
  <c r="CG92" i="5"/>
  <c r="BN92" i="5"/>
  <c r="BM92" i="5"/>
  <c r="BL92" i="5"/>
  <c r="BI92" i="5"/>
  <c r="BF92" i="5"/>
  <c r="BE92" i="5"/>
  <c r="BD92" i="5"/>
  <c r="BB92" i="5"/>
  <c r="BK92" i="5"/>
  <c r="CH91" i="5"/>
  <c r="CG91" i="5"/>
  <c r="BK91" i="5"/>
  <c r="BI91" i="5"/>
  <c r="BH91" i="5"/>
  <c r="BD91" i="5"/>
  <c r="BC91" i="5"/>
  <c r="BB91" i="5"/>
  <c r="BJ91" i="5"/>
  <c r="CH90" i="5"/>
  <c r="CG90" i="5"/>
  <c r="BB90" i="5"/>
  <c r="BL90" i="5"/>
  <c r="CH89" i="5"/>
  <c r="CG89" i="5"/>
  <c r="BB89" i="5"/>
  <c r="CH88" i="5"/>
  <c r="CG88" i="5"/>
  <c r="BI88" i="5"/>
  <c r="BH88" i="5"/>
  <c r="BE88" i="5"/>
  <c r="BB88" i="5"/>
  <c r="BJ88" i="5"/>
  <c r="CH87" i="5"/>
  <c r="CG87" i="5"/>
  <c r="BG87" i="5"/>
  <c r="BB87" i="5"/>
  <c r="BJ87" i="5"/>
  <c r="CH86" i="5"/>
  <c r="CG86" i="5"/>
  <c r="BN86" i="5"/>
  <c r="BG86" i="5"/>
  <c r="BD86" i="5"/>
  <c r="BB86" i="5"/>
  <c r="BJ86" i="5"/>
  <c r="CH85" i="5"/>
  <c r="CG85" i="5"/>
  <c r="BB85" i="5"/>
  <c r="BG85" i="5"/>
  <c r="CH84" i="5"/>
  <c r="CG84" i="5"/>
  <c r="BN84" i="5"/>
  <c r="BM84" i="5"/>
  <c r="BL84" i="5"/>
  <c r="BF84" i="5"/>
  <c r="BE84" i="5"/>
  <c r="BD84" i="5"/>
  <c r="BB84" i="5"/>
  <c r="BK84" i="5"/>
  <c r="CH83" i="5"/>
  <c r="CG83" i="5"/>
  <c r="BI83" i="5"/>
  <c r="BD83" i="5"/>
  <c r="BC83" i="5"/>
  <c r="BB83" i="5"/>
  <c r="BJ83" i="5"/>
  <c r="CH82" i="5"/>
  <c r="CG82" i="5"/>
  <c r="BG82" i="5"/>
  <c r="BB82" i="5"/>
  <c r="BL82" i="5"/>
  <c r="CH81" i="5"/>
  <c r="CG81" i="5"/>
  <c r="BB81" i="5"/>
  <c r="BK81" i="5"/>
  <c r="CH80" i="5"/>
  <c r="CG80" i="5"/>
  <c r="BM80" i="5"/>
  <c r="BI80" i="5"/>
  <c r="BH80" i="5"/>
  <c r="BE80" i="5"/>
  <c r="BB80" i="5"/>
  <c r="BJ80" i="5"/>
  <c r="CH79" i="5"/>
  <c r="CG79" i="5"/>
  <c r="BL79" i="5"/>
  <c r="BG79" i="5"/>
  <c r="BF79" i="5"/>
  <c r="BC79" i="5"/>
  <c r="BB79" i="5"/>
  <c r="BJ79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BB78" i="5"/>
  <c r="AO78" i="5"/>
  <c r="AN78" i="5"/>
  <c r="AM78" i="5"/>
  <c r="BL78" i="5"/>
  <c r="AL78" i="5"/>
  <c r="AK78" i="5"/>
  <c r="AJ78" i="5"/>
  <c r="AI78" i="5"/>
  <c r="AH78" i="5"/>
  <c r="BG78" i="5"/>
  <c r="AG78" i="5"/>
  <c r="AF78" i="5"/>
  <c r="AE78" i="5"/>
  <c r="BD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CH78" i="5"/>
  <c r="F78" i="5"/>
  <c r="CH77" i="5"/>
  <c r="CG77" i="5"/>
  <c r="BB77" i="5"/>
  <c r="BG77" i="5"/>
  <c r="CH76" i="5"/>
  <c r="CG76" i="5"/>
  <c r="BM76" i="5"/>
  <c r="BL76" i="5"/>
  <c r="BI76" i="5"/>
  <c r="BE76" i="5"/>
  <c r="BD76" i="5"/>
  <c r="BB76" i="5"/>
  <c r="BK76" i="5"/>
  <c r="BA75" i="5"/>
  <c r="AZ75" i="5"/>
  <c r="AY75" i="5"/>
  <c r="AX75" i="5"/>
  <c r="AW75" i="5"/>
  <c r="AV75" i="5"/>
  <c r="AU75" i="5"/>
  <c r="AT75" i="5"/>
  <c r="AS75" i="5"/>
  <c r="AR75" i="5"/>
  <c r="BB75" i="5"/>
  <c r="AQ75" i="5"/>
  <c r="AP75" i="5"/>
  <c r="AO75" i="5"/>
  <c r="AN75" i="5"/>
  <c r="AM75" i="5"/>
  <c r="AL75" i="5"/>
  <c r="AK75" i="5"/>
  <c r="AJ75" i="5"/>
  <c r="BI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CH75" i="5"/>
  <c r="K75" i="5"/>
  <c r="J75" i="5"/>
  <c r="I75" i="5"/>
  <c r="H75" i="5"/>
  <c r="G75" i="5"/>
  <c r="F75" i="5"/>
  <c r="CG75" i="5"/>
  <c r="CH74" i="5"/>
  <c r="CG74" i="5"/>
  <c r="BB74" i="5"/>
  <c r="BL74" i="5"/>
  <c r="CH73" i="5"/>
  <c r="CG73" i="5"/>
  <c r="BB73" i="5"/>
  <c r="CH72" i="5"/>
  <c r="CG72" i="5"/>
  <c r="BI72" i="5"/>
  <c r="BH72" i="5"/>
  <c r="BE72" i="5"/>
  <c r="BB72" i="5"/>
  <c r="BJ72" i="5"/>
  <c r="CH71" i="5"/>
  <c r="CG71" i="5"/>
  <c r="BG71" i="5"/>
  <c r="BB71" i="5"/>
  <c r="BJ71" i="5"/>
  <c r="CH70" i="5"/>
  <c r="CG70" i="5"/>
  <c r="BN70" i="5"/>
  <c r="BH70" i="5"/>
  <c r="BG70" i="5"/>
  <c r="BD70" i="5"/>
  <c r="BC70" i="5"/>
  <c r="BB70" i="5"/>
  <c r="BJ70" i="5"/>
  <c r="BA69" i="5"/>
  <c r="AZ69" i="5"/>
  <c r="AY69" i="5"/>
  <c r="AX69" i="5"/>
  <c r="AW69" i="5"/>
  <c r="AV69" i="5"/>
  <c r="AU69" i="5"/>
  <c r="AT69" i="5"/>
  <c r="BB69" i="5"/>
  <c r="AS69" i="5"/>
  <c r="AR69" i="5"/>
  <c r="AQ69" i="5"/>
  <c r="AP69" i="5"/>
  <c r="AO69" i="5"/>
  <c r="AN69" i="5"/>
  <c r="AM69" i="5"/>
  <c r="AL69" i="5"/>
  <c r="BK69" i="5"/>
  <c r="AK69" i="5"/>
  <c r="AJ69" i="5"/>
  <c r="AI69" i="5"/>
  <c r="AH69" i="5"/>
  <c r="AG69" i="5"/>
  <c r="AF69" i="5"/>
  <c r="AE69" i="5"/>
  <c r="AD69" i="5"/>
  <c r="BC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CG69" i="5"/>
  <c r="CH68" i="5"/>
  <c r="CG68" i="5"/>
  <c r="BN68" i="5"/>
  <c r="BI68" i="5"/>
  <c r="BE68" i="5"/>
  <c r="BB68" i="5"/>
  <c r="BK68" i="5"/>
  <c r="CH67" i="5"/>
  <c r="CG67" i="5"/>
  <c r="BL67" i="5"/>
  <c r="BK67" i="5"/>
  <c r="BI67" i="5"/>
  <c r="BE67" i="5"/>
  <c r="BD67" i="5"/>
  <c r="BC67" i="5"/>
  <c r="BB67" i="5"/>
  <c r="BJ67" i="5"/>
  <c r="CH66" i="5"/>
  <c r="CG66" i="5"/>
  <c r="BG66" i="5"/>
  <c r="BB66" i="5"/>
  <c r="BL66" i="5"/>
  <c r="CH65" i="5"/>
  <c r="CG65" i="5"/>
  <c r="BF65" i="5"/>
  <c r="BB65" i="5"/>
  <c r="BK65" i="5"/>
  <c r="BA64" i="5"/>
  <c r="AZ64" i="5"/>
  <c r="AY64" i="5"/>
  <c r="AX64" i="5"/>
  <c r="AW64" i="5"/>
  <c r="AV64" i="5"/>
  <c r="AU64" i="5"/>
  <c r="AT64" i="5"/>
  <c r="AS64" i="5"/>
  <c r="AR64" i="5"/>
  <c r="AQ64" i="5"/>
  <c r="AP64" i="5"/>
  <c r="BB64" i="5"/>
  <c r="AO64" i="5"/>
  <c r="AN64" i="5"/>
  <c r="AM64" i="5"/>
  <c r="AL64" i="5"/>
  <c r="AK64" i="5"/>
  <c r="AJ64" i="5"/>
  <c r="AI64" i="5"/>
  <c r="AH64" i="5"/>
  <c r="BG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CH64" i="5"/>
  <c r="H64" i="5"/>
  <c r="G64" i="5"/>
  <c r="F64" i="5"/>
  <c r="CG64" i="5"/>
  <c r="CH63" i="5"/>
  <c r="CG63" i="5"/>
  <c r="BN63" i="5"/>
  <c r="BM63" i="5"/>
  <c r="BL63" i="5"/>
  <c r="BI63" i="5"/>
  <c r="BH63" i="5"/>
  <c r="BG63" i="5"/>
  <c r="BF63" i="5"/>
  <c r="BE63" i="5"/>
  <c r="BD63" i="5"/>
  <c r="BC63" i="5"/>
  <c r="BB63" i="5"/>
  <c r="BJ63" i="5"/>
  <c r="CH62" i="5"/>
  <c r="CG62" i="5"/>
  <c r="BN62" i="5"/>
  <c r="BK62" i="5"/>
  <c r="BF62" i="5"/>
  <c r="BE62" i="5"/>
  <c r="BD62" i="5"/>
  <c r="BB62" i="5"/>
  <c r="BJ62" i="5"/>
  <c r="CH61" i="5"/>
  <c r="CG61" i="5"/>
  <c r="BB61" i="5"/>
  <c r="CH60" i="5"/>
  <c r="CG60" i="5"/>
  <c r="BI60" i="5"/>
  <c r="BD60" i="5"/>
  <c r="BB60" i="5"/>
  <c r="BK60" i="5"/>
  <c r="CH59" i="5"/>
  <c r="CG59" i="5"/>
  <c r="BL59" i="5"/>
  <c r="BK59" i="5"/>
  <c r="BH59" i="5"/>
  <c r="BE59" i="5"/>
  <c r="BD59" i="5"/>
  <c r="BB59" i="5"/>
  <c r="BJ59" i="5"/>
  <c r="CH58" i="5"/>
  <c r="CG58" i="5"/>
  <c r="BB58" i="5"/>
  <c r="CH57" i="5"/>
  <c r="CG57" i="5"/>
  <c r="BF57" i="5"/>
  <c r="BB57" i="5"/>
  <c r="BK57" i="5"/>
  <c r="CH56" i="5"/>
  <c r="CG56" i="5"/>
  <c r="BN56" i="5"/>
  <c r="BM56" i="5"/>
  <c r="BI56" i="5"/>
  <c r="BH56" i="5"/>
  <c r="BF56" i="5"/>
  <c r="BE56" i="5"/>
  <c r="BB56" i="5"/>
  <c r="BJ56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CH54" i="5"/>
  <c r="CG54" i="5"/>
  <c r="BN54" i="5"/>
  <c r="BK54" i="5"/>
  <c r="BH54" i="5"/>
  <c r="BF54" i="5"/>
  <c r="BE54" i="5"/>
  <c r="BD54" i="5"/>
  <c r="BB54" i="5"/>
  <c r="BJ54" i="5"/>
  <c r="CH53" i="5"/>
  <c r="CG53" i="5"/>
  <c r="BB53" i="5"/>
  <c r="BJ53" i="5"/>
  <c r="CH52" i="5"/>
  <c r="CG52" i="5"/>
  <c r="BN52" i="5"/>
  <c r="BM52" i="5"/>
  <c r="BL52" i="5"/>
  <c r="BF52" i="5"/>
  <c r="BE52" i="5"/>
  <c r="BD52" i="5"/>
  <c r="BB52" i="5"/>
  <c r="BK52" i="5"/>
  <c r="CH51" i="5"/>
  <c r="CG51" i="5"/>
  <c r="BM51" i="5"/>
  <c r="BI51" i="5"/>
  <c r="BC51" i="5"/>
  <c r="BB51" i="5"/>
  <c r="CH50" i="5"/>
  <c r="CG50" i="5"/>
  <c r="BB50" i="5"/>
  <c r="BJ50" i="5"/>
  <c r="CH49" i="5"/>
  <c r="CG49" i="5"/>
  <c r="BN49" i="5"/>
  <c r="BI49" i="5"/>
  <c r="BF49" i="5"/>
  <c r="BB49" i="5"/>
  <c r="BK49" i="5"/>
  <c r="CH48" i="5"/>
  <c r="CG48" i="5"/>
  <c r="BN48" i="5"/>
  <c r="BI48" i="5"/>
  <c r="BF48" i="5"/>
  <c r="BB48" i="5"/>
  <c r="CH47" i="5"/>
  <c r="CG47" i="5"/>
  <c r="BG47" i="5"/>
  <c r="BB47" i="5"/>
  <c r="BL47" i="5"/>
  <c r="CH46" i="5"/>
  <c r="CG46" i="5"/>
  <c r="BN46" i="5"/>
  <c r="BM46" i="5"/>
  <c r="BK46" i="5"/>
  <c r="BH46" i="5"/>
  <c r="BG46" i="5"/>
  <c r="BE46" i="5"/>
  <c r="BD46" i="5"/>
  <c r="BC46" i="5"/>
  <c r="BB46" i="5"/>
  <c r="BJ46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BB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CH44" i="5"/>
  <c r="CG44" i="5"/>
  <c r="BN44" i="5"/>
  <c r="BL44" i="5"/>
  <c r="BI44" i="5"/>
  <c r="BF44" i="5"/>
  <c r="BD44" i="5"/>
  <c r="BB44" i="5"/>
  <c r="CH43" i="5"/>
  <c r="CG43" i="5"/>
  <c r="BB43" i="5"/>
  <c r="BD43" i="5"/>
  <c r="CH42" i="5"/>
  <c r="CG42" i="5"/>
  <c r="BB42" i="5"/>
  <c r="CH41" i="5"/>
  <c r="CG41" i="5"/>
  <c r="BB41" i="5"/>
  <c r="BI41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BB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CH39" i="5"/>
  <c r="CG39" i="5"/>
  <c r="BN39" i="5"/>
  <c r="BM39" i="5"/>
  <c r="BL39" i="5"/>
  <c r="BI39" i="5"/>
  <c r="BH39" i="5"/>
  <c r="BG39" i="5"/>
  <c r="BF39" i="5"/>
  <c r="BE39" i="5"/>
  <c r="BD39" i="5"/>
  <c r="BC39" i="5"/>
  <c r="BB39" i="5"/>
  <c r="BJ39" i="5"/>
  <c r="CH38" i="5"/>
  <c r="CG38" i="5"/>
  <c r="BN38" i="5"/>
  <c r="BL38" i="5"/>
  <c r="BK38" i="5"/>
  <c r="BH38" i="5"/>
  <c r="BF38" i="5"/>
  <c r="BE38" i="5"/>
  <c r="BD38" i="5"/>
  <c r="BB38" i="5"/>
  <c r="CH37" i="5"/>
  <c r="CG37" i="5"/>
  <c r="BM37" i="5"/>
  <c r="BK37" i="5"/>
  <c r="BJ37" i="5"/>
  <c r="BF37" i="5"/>
  <c r="BC37" i="5"/>
  <c r="BB37" i="5"/>
  <c r="BN37" i="5"/>
  <c r="CH36" i="5"/>
  <c r="CG36" i="5"/>
  <c r="BN36" i="5"/>
  <c r="BK36" i="5"/>
  <c r="BI36" i="5"/>
  <c r="BF36" i="5"/>
  <c r="BE36" i="5"/>
  <c r="BD36" i="5"/>
  <c r="BC36" i="5"/>
  <c r="BB36" i="5"/>
  <c r="BM36" i="5"/>
  <c r="BA35" i="5"/>
  <c r="AZ35" i="5"/>
  <c r="AY35" i="5"/>
  <c r="AX35" i="5"/>
  <c r="AW35" i="5"/>
  <c r="AV35" i="5"/>
  <c r="AU35" i="5"/>
  <c r="AT35" i="5"/>
  <c r="AS35" i="5"/>
  <c r="AR35" i="5"/>
  <c r="BB35" i="5"/>
  <c r="AQ35" i="5"/>
  <c r="AP35" i="5"/>
  <c r="AO35" i="5"/>
  <c r="AN35" i="5"/>
  <c r="BM35" i="5"/>
  <c r="AM35" i="5"/>
  <c r="BL35" i="5"/>
  <c r="AL35" i="5"/>
  <c r="AK35" i="5"/>
  <c r="AJ35" i="5"/>
  <c r="BI35" i="5"/>
  <c r="AI35" i="5"/>
  <c r="AH35" i="5"/>
  <c r="AG35" i="5"/>
  <c r="AF35" i="5"/>
  <c r="BE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CH35" i="5"/>
  <c r="G35" i="5"/>
  <c r="F35" i="5"/>
  <c r="CH34" i="5"/>
  <c r="CG34" i="5"/>
  <c r="BI34" i="5"/>
  <c r="BB34" i="5"/>
  <c r="BK34" i="5"/>
  <c r="CH33" i="5"/>
  <c r="CG33" i="5"/>
  <c r="BB33" i="5"/>
  <c r="BK33" i="5"/>
  <c r="CH32" i="5"/>
  <c r="CG32" i="5"/>
  <c r="BM32" i="5"/>
  <c r="BG32" i="5"/>
  <c r="BB32" i="5"/>
  <c r="BJ32" i="5"/>
  <c r="CH31" i="5"/>
  <c r="CG31" i="5"/>
  <c r="BN31" i="5"/>
  <c r="BL31" i="5"/>
  <c r="BI31" i="5"/>
  <c r="BE31" i="5"/>
  <c r="BC31" i="5"/>
  <c r="BB31" i="5"/>
  <c r="BJ31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CG30" i="5"/>
  <c r="F30" i="5"/>
  <c r="CH29" i="5"/>
  <c r="CG29" i="5"/>
  <c r="BK29" i="5"/>
  <c r="BG29" i="5"/>
  <c r="BF29" i="5"/>
  <c r="BD29" i="5"/>
  <c r="BB29" i="5"/>
  <c r="BC29" i="5"/>
  <c r="CH28" i="5"/>
  <c r="CG28" i="5"/>
  <c r="BJ28" i="5"/>
  <c r="BD28" i="5"/>
  <c r="BB28" i="5"/>
  <c r="BM28" i="5"/>
  <c r="CH27" i="5"/>
  <c r="CG27" i="5"/>
  <c r="BK27" i="5"/>
  <c r="BE27" i="5"/>
  <c r="BB27" i="5"/>
  <c r="BJ27" i="5"/>
  <c r="CH26" i="5"/>
  <c r="CG26" i="5"/>
  <c r="BJ26" i="5"/>
  <c r="BI26" i="5"/>
  <c r="BG26" i="5"/>
  <c r="BD26" i="5"/>
  <c r="BC26" i="5"/>
  <c r="BB26" i="5"/>
  <c r="BK26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BB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CG25" i="5"/>
  <c r="F25" i="5"/>
  <c r="CH25" i="5"/>
  <c r="CH24" i="5"/>
  <c r="CG24" i="5"/>
  <c r="BB24" i="5"/>
  <c r="BM24" i="5"/>
  <c r="CH23" i="5"/>
  <c r="CG23" i="5"/>
  <c r="BK23" i="5"/>
  <c r="BB23" i="5"/>
  <c r="BJ23" i="5"/>
  <c r="CH22" i="5"/>
  <c r="CG22" i="5"/>
  <c r="BN22" i="5"/>
  <c r="BM22" i="5"/>
  <c r="BK22" i="5"/>
  <c r="BH22" i="5"/>
  <c r="BG22" i="5"/>
  <c r="BF22" i="5"/>
  <c r="BE22" i="5"/>
  <c r="BD22" i="5"/>
  <c r="BC22" i="5"/>
  <c r="BB22" i="5"/>
  <c r="BJ22" i="5"/>
  <c r="CH21" i="5"/>
  <c r="CG21" i="5"/>
  <c r="BB21" i="5"/>
  <c r="BK21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BB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CH19" i="5"/>
  <c r="CG19" i="5"/>
  <c r="BM19" i="5"/>
  <c r="BL19" i="5"/>
  <c r="BG19" i="5"/>
  <c r="BC19" i="5"/>
  <c r="BB19" i="5"/>
  <c r="BJ19" i="5"/>
  <c r="CH18" i="5"/>
  <c r="CG18" i="5"/>
  <c r="BH18" i="5"/>
  <c r="BB18" i="5"/>
  <c r="BC18" i="5"/>
  <c r="CH17" i="5"/>
  <c r="CG17" i="5"/>
  <c r="BB17" i="5"/>
  <c r="BH17" i="5"/>
  <c r="CH16" i="5"/>
  <c r="CG16" i="5"/>
  <c r="BB16" i="5"/>
  <c r="BJ16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CH15" i="5"/>
  <c r="F15" i="5"/>
  <c r="CH14" i="5"/>
  <c r="CG14" i="5"/>
  <c r="BL14" i="5"/>
  <c r="BB14" i="5"/>
  <c r="BI14" i="5"/>
  <c r="CH13" i="5"/>
  <c r="CG13" i="5"/>
  <c r="BM13" i="5"/>
  <c r="BL13" i="5"/>
  <c r="BF13" i="5"/>
  <c r="BC13" i="5"/>
  <c r="BB13" i="5"/>
  <c r="BH13" i="5"/>
  <c r="CH12" i="5"/>
  <c r="CG12" i="5"/>
  <c r="BB12" i="5"/>
  <c r="BK12" i="5"/>
  <c r="CH11" i="5"/>
  <c r="CG11" i="5"/>
  <c r="BI11" i="5"/>
  <c r="BD11" i="5"/>
  <c r="BB11" i="5"/>
  <c r="BJ11" i="5"/>
  <c r="BA10" i="5"/>
  <c r="BA283" i="5"/>
  <c r="AZ10" i="5"/>
  <c r="AZ283" i="5"/>
  <c r="AY10" i="5"/>
  <c r="AX10" i="5"/>
  <c r="AW10" i="5"/>
  <c r="AV10" i="5"/>
  <c r="AV283" i="5"/>
  <c r="AU10" i="5"/>
  <c r="AU283" i="5"/>
  <c r="AT10" i="5"/>
  <c r="AS10" i="5"/>
  <c r="AS283" i="5"/>
  <c r="AR10" i="5"/>
  <c r="AR283" i="5"/>
  <c r="AQ10" i="5"/>
  <c r="AP10" i="5"/>
  <c r="BB10" i="5"/>
  <c r="AO10" i="5"/>
  <c r="AN10" i="5"/>
  <c r="AN283" i="5"/>
  <c r="AM10" i="5"/>
  <c r="AM283" i="5"/>
  <c r="AL10" i="5"/>
  <c r="AK10" i="5"/>
  <c r="AK283" i="5"/>
  <c r="AJ10" i="5"/>
  <c r="AJ283" i="5"/>
  <c r="AI10" i="5"/>
  <c r="AH10" i="5"/>
  <c r="AG10" i="5"/>
  <c r="AF10" i="5"/>
  <c r="AF283" i="5"/>
  <c r="AE10" i="5"/>
  <c r="AE283" i="5"/>
  <c r="AD10" i="5"/>
  <c r="AC10" i="5"/>
  <c r="AC283" i="5"/>
  <c r="AB10" i="5"/>
  <c r="AB283" i="5"/>
  <c r="AA10" i="5"/>
  <c r="Z10" i="5"/>
  <c r="Y10" i="5"/>
  <c r="X10" i="5"/>
  <c r="X283" i="5"/>
  <c r="W10" i="5"/>
  <c r="W283" i="5"/>
  <c r="V10" i="5"/>
  <c r="U10" i="5"/>
  <c r="U283" i="5"/>
  <c r="T10" i="5"/>
  <c r="T283" i="5"/>
  <c r="S10" i="5"/>
  <c r="R10" i="5"/>
  <c r="Q10" i="5"/>
  <c r="P10" i="5"/>
  <c r="P283" i="5"/>
  <c r="O10" i="5"/>
  <c r="O283" i="5"/>
  <c r="N10" i="5"/>
  <c r="M10" i="5"/>
  <c r="M283" i="5"/>
  <c r="L10" i="5"/>
  <c r="L283" i="5"/>
  <c r="K10" i="5"/>
  <c r="J10" i="5"/>
  <c r="I10" i="5"/>
  <c r="H10" i="5"/>
  <c r="H283" i="5"/>
  <c r="G10" i="5"/>
  <c r="G283" i="5"/>
  <c r="F10" i="5"/>
  <c r="CH9" i="5"/>
  <c r="CG9" i="5"/>
  <c r="BB9" i="5"/>
  <c r="BN9" i="5"/>
  <c r="CH8" i="5"/>
  <c r="CG8" i="5"/>
  <c r="BN8" i="5"/>
  <c r="BI8" i="5"/>
  <c r="BG8" i="5"/>
  <c r="BF8" i="5"/>
  <c r="BB8" i="5"/>
  <c r="BM8" i="5"/>
  <c r="CH7" i="5"/>
  <c r="CG7" i="5"/>
  <c r="BN7" i="5"/>
  <c r="BM7" i="5"/>
  <c r="BL7" i="5"/>
  <c r="BI7" i="5"/>
  <c r="BG7" i="5"/>
  <c r="BF7" i="5"/>
  <c r="BE7" i="5"/>
  <c r="BD7" i="5"/>
  <c r="BC7" i="5"/>
  <c r="BB7" i="5"/>
  <c r="BJ7" i="5"/>
  <c r="CH6" i="5"/>
  <c r="CG6" i="5"/>
  <c r="BM6" i="5"/>
  <c r="BL6" i="5"/>
  <c r="BK6" i="5"/>
  <c r="BH6" i="5"/>
  <c r="BG6" i="5"/>
  <c r="BE6" i="5"/>
  <c r="BD6" i="5"/>
  <c r="BC6" i="5"/>
  <c r="BB6" i="5"/>
  <c r="BJ6" i="5"/>
  <c r="BH297" i="5"/>
  <c r="BN297" i="5"/>
  <c r="BC297" i="5"/>
  <c r="BC299" i="5"/>
  <c r="BE286" i="5" s="1"/>
  <c r="E11" i="6"/>
  <c r="F11" i="6"/>
  <c r="G11" i="6"/>
  <c r="C12" i="6"/>
  <c r="BH14" i="5"/>
  <c r="BI17" i="5"/>
  <c r="BD18" i="5"/>
  <c r="BH11" i="5"/>
  <c r="BJ14" i="5"/>
  <c r="BJ17" i="5"/>
  <c r="BG18" i="5"/>
  <c r="BI23" i="5"/>
  <c r="BC28" i="5"/>
  <c r="BN28" i="5"/>
  <c r="BJ29" i="5"/>
  <c r="BD31" i="5"/>
  <c r="BM31" i="5"/>
  <c r="BH34" i="5"/>
  <c r="BF47" i="5"/>
  <c r="BJ48" i="5"/>
  <c r="BM48" i="5"/>
  <c r="BE48" i="5"/>
  <c r="BJ51" i="5"/>
  <c r="BE51" i="5"/>
  <c r="BD51" i="5"/>
  <c r="BL51" i="5"/>
  <c r="BG182" i="5"/>
  <c r="BK182" i="5"/>
  <c r="BC182" i="5"/>
  <c r="BH7" i="5"/>
  <c r="BG9" i="5"/>
  <c r="BL11" i="5"/>
  <c r="BD13" i="5"/>
  <c r="BC14" i="5"/>
  <c r="BM14" i="5"/>
  <c r="BC17" i="5"/>
  <c r="BN17" i="5"/>
  <c r="BI18" i="5"/>
  <c r="BD19" i="5"/>
  <c r="BC23" i="5"/>
  <c r="BL23" i="5"/>
  <c r="BE28" i="5"/>
  <c r="BM29" i="5"/>
  <c r="BF31" i="5"/>
  <c r="BH33" i="5"/>
  <c r="BJ36" i="5"/>
  <c r="BD37" i="5"/>
  <c r="BJ38" i="5"/>
  <c r="BM38" i="5"/>
  <c r="BC38" i="5"/>
  <c r="BG38" i="5"/>
  <c r="BC41" i="5"/>
  <c r="BK44" i="5"/>
  <c r="BE44" i="5"/>
  <c r="BM44" i="5"/>
  <c r="BH47" i="5"/>
  <c r="BH48" i="5"/>
  <c r="BH51" i="5"/>
  <c r="BE53" i="5"/>
  <c r="BJ155" i="5"/>
  <c r="BL155" i="5"/>
  <c r="BK155" i="5"/>
  <c r="BH155" i="5"/>
  <c r="BG155" i="5"/>
  <c r="BD155" i="5"/>
  <c r="BC155" i="5"/>
  <c r="BJ43" i="5"/>
  <c r="BI43" i="5"/>
  <c r="BC43" i="5"/>
  <c r="BH9" i="5"/>
  <c r="BJ18" i="5"/>
  <c r="BJ41" i="5"/>
  <c r="BE43" i="5"/>
  <c r="BK47" i="5"/>
  <c r="BL58" i="5"/>
  <c r="BG58" i="5"/>
  <c r="BI129" i="5"/>
  <c r="BM129" i="5"/>
  <c r="BJ129" i="5"/>
  <c r="BG129" i="5"/>
  <c r="BF129" i="5"/>
  <c r="BE129" i="5"/>
  <c r="BM219" i="5"/>
  <c r="BI219" i="5"/>
  <c r="BD14" i="5"/>
  <c r="BN14" i="5"/>
  <c r="BE17" i="5"/>
  <c r="BD23" i="5"/>
  <c r="BM23" i="5"/>
  <c r="BF28" i="5"/>
  <c r="BN29" i="5"/>
  <c r="BG31" i="5"/>
  <c r="BK7" i="5"/>
  <c r="BG13" i="5"/>
  <c r="BE14" i="5"/>
  <c r="BF17" i="5"/>
  <c r="BL18" i="5"/>
  <c r="BH19" i="5"/>
  <c r="BL22" i="5"/>
  <c r="BE23" i="5"/>
  <c r="BN23" i="5"/>
  <c r="BI28" i="5"/>
  <c r="BH31" i="5"/>
  <c r="BG37" i="5"/>
  <c r="BH43" i="5"/>
  <c r="BK51" i="5"/>
  <c r="BK73" i="5"/>
  <c r="BN73" i="5"/>
  <c r="BI73" i="5"/>
  <c r="BF73" i="5"/>
  <c r="BK89" i="5"/>
  <c r="BN89" i="5"/>
  <c r="BI89" i="5"/>
  <c r="BF89" i="5"/>
  <c r="BJ120" i="5"/>
  <c r="BI120" i="5"/>
  <c r="BH120" i="5"/>
  <c r="BG120" i="5"/>
  <c r="BF120" i="5"/>
  <c r="BN120" i="5"/>
  <c r="BE120" i="5"/>
  <c r="BM120" i="5"/>
  <c r="BD120" i="5"/>
  <c r="BL120" i="5"/>
  <c r="BC120" i="5"/>
  <c r="BM17" i="5"/>
  <c r="BN18" i="5"/>
  <c r="BF23" i="5"/>
  <c r="BK43" i="5"/>
  <c r="BJ47" i="5"/>
  <c r="BN47" i="5"/>
  <c r="BE47" i="5"/>
  <c r="BI47" i="5"/>
  <c r="BM47" i="5"/>
  <c r="BK100" i="5"/>
  <c r="BN100" i="5"/>
  <c r="BM100" i="5"/>
  <c r="BL100" i="5"/>
  <c r="BI100" i="5"/>
  <c r="BF100" i="5"/>
  <c r="BE100" i="5"/>
  <c r="BD100" i="5"/>
  <c r="BG174" i="5"/>
  <c r="BC174" i="5"/>
  <c r="BK174" i="5"/>
  <c r="BG17" i="5"/>
  <c r="BG14" i="5"/>
  <c r="BG23" i="5"/>
  <c r="BK28" i="5"/>
  <c r="BK31" i="5"/>
  <c r="BC34" i="5"/>
  <c r="BL43" i="5"/>
  <c r="BC47" i="5"/>
  <c r="BN130" i="5"/>
  <c r="BK130" i="5"/>
  <c r="BG130" i="5"/>
  <c r="BJ186" i="5"/>
  <c r="BK186" i="5"/>
  <c r="BC186" i="5"/>
  <c r="BN186" i="5"/>
  <c r="BG186" i="5"/>
  <c r="BF186" i="5"/>
  <c r="BF14" i="5"/>
  <c r="BH23" i="5"/>
  <c r="BD34" i="5"/>
  <c r="BM43" i="5"/>
  <c r="BD47" i="5"/>
  <c r="BJ105" i="5"/>
  <c r="BN105" i="5"/>
  <c r="BM105" i="5"/>
  <c r="BI105" i="5"/>
  <c r="BF105" i="5"/>
  <c r="BE105" i="5"/>
  <c r="BD105" i="5"/>
  <c r="BJ154" i="5"/>
  <c r="BN154" i="5"/>
  <c r="BK154" i="5"/>
  <c r="BG154" i="5"/>
  <c r="BF154" i="5"/>
  <c r="BC154" i="5"/>
  <c r="BK39" i="5"/>
  <c r="BF46" i="5"/>
  <c r="BI52" i="5"/>
  <c r="BG54" i="5"/>
  <c r="BI59" i="5"/>
  <c r="BE60" i="5"/>
  <c r="BG62" i="5"/>
  <c r="BK63" i="5"/>
  <c r="BI65" i="5"/>
  <c r="BM67" i="5"/>
  <c r="BL68" i="5"/>
  <c r="BE70" i="5"/>
  <c r="BH71" i="5"/>
  <c r="BN76" i="5"/>
  <c r="BE78" i="5"/>
  <c r="BM78" i="5"/>
  <c r="BD79" i="5"/>
  <c r="BM79" i="5"/>
  <c r="BE83" i="5"/>
  <c r="BE86" i="5"/>
  <c r="BH87" i="5"/>
  <c r="BL91" i="5"/>
  <c r="BK94" i="5"/>
  <c r="BD95" i="5"/>
  <c r="BM95" i="5"/>
  <c r="BE99" i="5"/>
  <c r="BI104" i="5"/>
  <c r="BN106" i="5"/>
  <c r="BL109" i="5"/>
  <c r="BL111" i="5"/>
  <c r="BE112" i="5"/>
  <c r="BN112" i="5"/>
  <c r="BI113" i="5"/>
  <c r="BH114" i="5"/>
  <c r="BM116" i="5"/>
  <c r="BH119" i="5"/>
  <c r="BE124" i="5"/>
  <c r="BM126" i="5"/>
  <c r="BI128" i="5"/>
  <c r="BE132" i="5"/>
  <c r="BD135" i="5"/>
  <c r="BN135" i="5"/>
  <c r="BK140" i="5"/>
  <c r="BD143" i="5"/>
  <c r="BN143" i="5"/>
  <c r="BG144" i="5"/>
  <c r="BL148" i="5"/>
  <c r="BE151" i="5"/>
  <c r="BH152" i="5"/>
  <c r="BM156" i="5"/>
  <c r="BK158" i="5"/>
  <c r="BG159" i="5"/>
  <c r="BK160" i="5"/>
  <c r="BG162" i="5"/>
  <c r="BG163" i="5"/>
  <c r="BK167" i="5"/>
  <c r="BD168" i="5"/>
  <c r="BN168" i="5"/>
  <c r="BL175" i="5"/>
  <c r="BK178" i="5"/>
  <c r="BL180" i="5"/>
  <c r="BD211" i="5"/>
  <c r="BN211" i="5"/>
  <c r="BC211" i="5"/>
  <c r="BK211" i="5"/>
  <c r="BJ211" i="5"/>
  <c r="BI211" i="5"/>
  <c r="BF211" i="5"/>
  <c r="BE211" i="5"/>
  <c r="BF60" i="5"/>
  <c r="BH62" i="5"/>
  <c r="BF64" i="5"/>
  <c r="BN64" i="5"/>
  <c r="BN65" i="5"/>
  <c r="BM68" i="5"/>
  <c r="BG69" i="5"/>
  <c r="BF70" i="5"/>
  <c r="BI71" i="5"/>
  <c r="BE79" i="5"/>
  <c r="BN79" i="5"/>
  <c r="BH83" i="5"/>
  <c r="BF86" i="5"/>
  <c r="BI87" i="5"/>
  <c r="BM91" i="5"/>
  <c r="BL94" i="5"/>
  <c r="BE95" i="5"/>
  <c r="BN95" i="5"/>
  <c r="BH99" i="5"/>
  <c r="BK104" i="5"/>
  <c r="BM111" i="5"/>
  <c r="BF112" i="5"/>
  <c r="BJ113" i="5"/>
  <c r="BK114" i="5"/>
  <c r="BK119" i="5"/>
  <c r="BH124" i="5"/>
  <c r="BN126" i="5"/>
  <c r="BK128" i="5"/>
  <c r="BH132" i="5"/>
  <c r="BE135" i="5"/>
  <c r="BL140" i="5"/>
  <c r="BE143" i="5"/>
  <c r="BM148" i="5"/>
  <c r="BF151" i="5"/>
  <c r="BI152" i="5"/>
  <c r="BH159" i="5"/>
  <c r="BK162" i="5"/>
  <c r="BH163" i="5"/>
  <c r="BL167" i="5"/>
  <c r="BJ177" i="5"/>
  <c r="BE177" i="5"/>
  <c r="BF177" i="5"/>
  <c r="BJ192" i="5"/>
  <c r="BM192" i="5"/>
  <c r="BD192" i="5"/>
  <c r="BL192" i="5"/>
  <c r="BC192" i="5"/>
  <c r="BI192" i="5"/>
  <c r="BH192" i="5"/>
  <c r="BG192" i="5"/>
  <c r="BF192" i="5"/>
  <c r="BN192" i="5"/>
  <c r="BE192" i="5"/>
  <c r="BM211" i="5"/>
  <c r="BK71" i="5"/>
  <c r="BK87" i="5"/>
  <c r="BN111" i="5"/>
  <c r="BL119" i="5"/>
  <c r="BI132" i="5"/>
  <c r="BM140" i="5"/>
  <c r="BG151" i="5"/>
  <c r="BK152" i="5"/>
  <c r="BJ175" i="5"/>
  <c r="BF175" i="5"/>
  <c r="BG175" i="5"/>
  <c r="BN175" i="5"/>
  <c r="BL54" i="5"/>
  <c r="BI57" i="5"/>
  <c r="BM59" i="5"/>
  <c r="BL60" i="5"/>
  <c r="BL62" i="5"/>
  <c r="BC71" i="5"/>
  <c r="BL71" i="5"/>
  <c r="BK83" i="5"/>
  <c r="BH86" i="5"/>
  <c r="BC87" i="5"/>
  <c r="BL87" i="5"/>
  <c r="BG95" i="5"/>
  <c r="BL99" i="5"/>
  <c r="BD104" i="5"/>
  <c r="BM104" i="5"/>
  <c r="BC111" i="5"/>
  <c r="BH112" i="5"/>
  <c r="BD116" i="5"/>
  <c r="BC119" i="5"/>
  <c r="BM119" i="5"/>
  <c r="BC126" i="5"/>
  <c r="BD128" i="5"/>
  <c r="BM128" i="5"/>
  <c r="BK132" i="5"/>
  <c r="BN134" i="5"/>
  <c r="BG135" i="5"/>
  <c r="BK136" i="5"/>
  <c r="BF137" i="5"/>
  <c r="BF138" i="5"/>
  <c r="BD139" i="5"/>
  <c r="BC140" i="5"/>
  <c r="BG143" i="5"/>
  <c r="BK144" i="5"/>
  <c r="BF145" i="5"/>
  <c r="BD148" i="5"/>
  <c r="BH151" i="5"/>
  <c r="BC152" i="5"/>
  <c r="BL152" i="5"/>
  <c r="BL159" i="5"/>
  <c r="BL163" i="5"/>
  <c r="BD167" i="5"/>
  <c r="BN167" i="5"/>
  <c r="BH168" i="5"/>
  <c r="BC175" i="5"/>
  <c r="BJ180" i="5"/>
  <c r="BC180" i="5"/>
  <c r="BD180" i="5"/>
  <c r="BK208" i="5"/>
  <c r="BH208" i="5"/>
  <c r="BC208" i="5"/>
  <c r="BI208" i="5"/>
  <c r="BM215" i="5"/>
  <c r="BF215" i="5"/>
  <c r="BE215" i="5"/>
  <c r="BJ215" i="5"/>
  <c r="BI215" i="5"/>
  <c r="BJ254" i="5"/>
  <c r="BM254" i="5"/>
  <c r="BD254" i="5"/>
  <c r="BL254" i="5"/>
  <c r="BC254" i="5"/>
  <c r="BI254" i="5"/>
  <c r="BH254" i="5"/>
  <c r="BG254" i="5"/>
  <c r="BF254" i="5"/>
  <c r="BN254" i="5"/>
  <c r="BE254" i="5"/>
  <c r="BL46" i="5"/>
  <c r="BC54" i="5"/>
  <c r="BM54" i="5"/>
  <c r="BN57" i="5"/>
  <c r="BC59" i="5"/>
  <c r="BM60" i="5"/>
  <c r="BC62" i="5"/>
  <c r="BM62" i="5"/>
  <c r="BI64" i="5"/>
  <c r="BH67" i="5"/>
  <c r="BD68" i="5"/>
  <c r="BK70" i="5"/>
  <c r="BD71" i="5"/>
  <c r="BM71" i="5"/>
  <c r="BM72" i="5"/>
  <c r="BF76" i="5"/>
  <c r="BI78" i="5"/>
  <c r="BH79" i="5"/>
  <c r="BF81" i="5"/>
  <c r="BL83" i="5"/>
  <c r="BI84" i="5"/>
  <c r="BK86" i="5"/>
  <c r="BD87" i="5"/>
  <c r="BM87" i="5"/>
  <c r="BM88" i="5"/>
  <c r="BE91" i="5"/>
  <c r="BE94" i="5"/>
  <c r="BH95" i="5"/>
  <c r="BF97" i="5"/>
  <c r="BM99" i="5"/>
  <c r="BL102" i="5"/>
  <c r="BE104" i="5"/>
  <c r="BN104" i="5"/>
  <c r="BG107" i="5"/>
  <c r="BD111" i="5"/>
  <c r="BI112" i="5"/>
  <c r="BE116" i="5"/>
  <c r="BI117" i="5"/>
  <c r="BD119" i="5"/>
  <c r="BN119" i="5"/>
  <c r="BD126" i="5"/>
  <c r="BL127" i="5"/>
  <c r="BE128" i="5"/>
  <c r="BN128" i="5"/>
  <c r="BL132" i="5"/>
  <c r="BH135" i="5"/>
  <c r="BC136" i="5"/>
  <c r="BL136" i="5"/>
  <c r="BG138" i="5"/>
  <c r="BG139" i="5"/>
  <c r="BD140" i="5"/>
  <c r="BH143" i="5"/>
  <c r="BC144" i="5"/>
  <c r="BL144" i="5"/>
  <c r="BM145" i="5"/>
  <c r="BE148" i="5"/>
  <c r="BK151" i="5"/>
  <c r="BD152" i="5"/>
  <c r="BM152" i="5"/>
  <c r="BC159" i="5"/>
  <c r="BM159" i="5"/>
  <c r="BK164" i="5"/>
  <c r="BE167" i="5"/>
  <c r="BE169" i="5"/>
  <c r="BD175" i="5"/>
  <c r="BJ179" i="5"/>
  <c r="BD179" i="5"/>
  <c r="BG179" i="5"/>
  <c r="BE180" i="5"/>
  <c r="BJ184" i="5"/>
  <c r="BL184" i="5"/>
  <c r="BC184" i="5"/>
  <c r="BH184" i="5"/>
  <c r="BF184" i="5"/>
  <c r="BN184" i="5"/>
  <c r="BE184" i="5"/>
  <c r="BM184" i="5"/>
  <c r="BD184" i="5"/>
  <c r="BJ187" i="5"/>
  <c r="BH187" i="5"/>
  <c r="BC187" i="5"/>
  <c r="BL187" i="5"/>
  <c r="BK187" i="5"/>
  <c r="BK254" i="5"/>
  <c r="BN60" i="5"/>
  <c r="BJ64" i="5"/>
  <c r="BL70" i="5"/>
  <c r="BE71" i="5"/>
  <c r="BN71" i="5"/>
  <c r="BI79" i="5"/>
  <c r="BI81" i="5"/>
  <c r="BM83" i="5"/>
  <c r="BL86" i="5"/>
  <c r="BE87" i="5"/>
  <c r="BN87" i="5"/>
  <c r="BI95" i="5"/>
  <c r="BE111" i="5"/>
  <c r="BK112" i="5"/>
  <c r="BM132" i="5"/>
  <c r="BL151" i="5"/>
  <c r="BE175" i="5"/>
  <c r="BJ221" i="5"/>
  <c r="BN221" i="5"/>
  <c r="BD221" i="5"/>
  <c r="BM221" i="5"/>
  <c r="BC221" i="5"/>
  <c r="BK221" i="5"/>
  <c r="BH221" i="5"/>
  <c r="BG221" i="5"/>
  <c r="BF221" i="5"/>
  <c r="BE221" i="5"/>
  <c r="BI237" i="5"/>
  <c r="BD237" i="5"/>
  <c r="BN237" i="5"/>
  <c r="BC237" i="5"/>
  <c r="BL237" i="5"/>
  <c r="BH237" i="5"/>
  <c r="BG237" i="5"/>
  <c r="BF237" i="5"/>
  <c r="BE237" i="5"/>
  <c r="BF68" i="5"/>
  <c r="BM70" i="5"/>
  <c r="BF71" i="5"/>
  <c r="BG74" i="5"/>
  <c r="BK79" i="5"/>
  <c r="BN81" i="5"/>
  <c r="BC86" i="5"/>
  <c r="BM86" i="5"/>
  <c r="BF87" i="5"/>
  <c r="BG90" i="5"/>
  <c r="BK95" i="5"/>
  <c r="BF110" i="5"/>
  <c r="BH111" i="5"/>
  <c r="BC112" i="5"/>
  <c r="BL112" i="5"/>
  <c r="BF114" i="5"/>
  <c r="BF119" i="5"/>
  <c r="BE125" i="5"/>
  <c r="BJ126" i="5"/>
  <c r="BC132" i="5"/>
  <c r="BL135" i="5"/>
  <c r="BH140" i="5"/>
  <c r="BL143" i="5"/>
  <c r="BC151" i="5"/>
  <c r="BM151" i="5"/>
  <c r="BF152" i="5"/>
  <c r="BE159" i="5"/>
  <c r="BH160" i="5"/>
  <c r="BC162" i="5"/>
  <c r="BC163" i="5"/>
  <c r="BM164" i="5"/>
  <c r="BG167" i="5"/>
  <c r="BJ168" i="5"/>
  <c r="BG168" i="5"/>
  <c r="BL168" i="5"/>
  <c r="BH175" i="5"/>
  <c r="BJ178" i="5"/>
  <c r="BF178" i="5"/>
  <c r="BG178" i="5"/>
  <c r="BK203" i="5"/>
  <c r="BF203" i="5"/>
  <c r="BC203" i="5"/>
  <c r="BM203" i="5"/>
  <c r="BI203" i="5"/>
  <c r="BL221" i="5"/>
  <c r="BM237" i="5"/>
  <c r="BM172" i="5"/>
  <c r="BK176" i="5"/>
  <c r="BK183" i="5"/>
  <c r="BN185" i="5"/>
  <c r="BH188" i="5"/>
  <c r="BL191" i="5"/>
  <c r="BM195" i="5"/>
  <c r="BJ197" i="5"/>
  <c r="BD198" i="5"/>
  <c r="BM198" i="5"/>
  <c r="BI199" i="5"/>
  <c r="BE200" i="5"/>
  <c r="BF206" i="5"/>
  <c r="BI209" i="5"/>
  <c r="BJ210" i="5"/>
  <c r="BI216" i="5"/>
  <c r="BH222" i="5"/>
  <c r="BD225" i="5"/>
  <c r="BK229" i="5"/>
  <c r="BD230" i="5"/>
  <c r="BM230" i="5"/>
  <c r="BN231" i="5"/>
  <c r="BI234" i="5"/>
  <c r="BD235" i="5"/>
  <c r="BI238" i="5"/>
  <c r="BD239" i="5"/>
  <c r="BI242" i="5"/>
  <c r="BD243" i="5"/>
  <c r="BC245" i="5"/>
  <c r="BK246" i="5"/>
  <c r="BE247" i="5"/>
  <c r="BM251" i="5"/>
  <c r="BL253" i="5"/>
  <c r="BM255" i="5"/>
  <c r="BM256" i="5"/>
  <c r="BI259" i="5"/>
  <c r="BJ260" i="5"/>
  <c r="BL261" i="5"/>
  <c r="BF262" i="5"/>
  <c r="BI263" i="5"/>
  <c r="BH266" i="5"/>
  <c r="BD267" i="5"/>
  <c r="BN268" i="5"/>
  <c r="BG269" i="5"/>
  <c r="BK270" i="5"/>
  <c r="BE271" i="5"/>
  <c r="BK273" i="5"/>
  <c r="BL183" i="5"/>
  <c r="BI188" i="5"/>
  <c r="BN195" i="5"/>
  <c r="BL197" i="5"/>
  <c r="BE198" i="5"/>
  <c r="BN198" i="5"/>
  <c r="BJ199" i="5"/>
  <c r="BF200" i="5"/>
  <c r="BG206" i="5"/>
  <c r="BJ209" i="5"/>
  <c r="BK210" i="5"/>
  <c r="BJ216" i="5"/>
  <c r="BG225" i="5"/>
  <c r="BL229" i="5"/>
  <c r="BE230" i="5"/>
  <c r="BN230" i="5"/>
  <c r="BJ234" i="5"/>
  <c r="BH235" i="5"/>
  <c r="BK238" i="5"/>
  <c r="BE243" i="5"/>
  <c r="BF247" i="5"/>
  <c r="BN255" i="5"/>
  <c r="BL259" i="5"/>
  <c r="BM261" i="5"/>
  <c r="BG262" i="5"/>
  <c r="BM263" i="5"/>
  <c r="BF265" i="5"/>
  <c r="BI266" i="5"/>
  <c r="BI267" i="5"/>
  <c r="BH269" i="5"/>
  <c r="BC270" i="5"/>
  <c r="BL270" i="5"/>
  <c r="BF271" i="5"/>
  <c r="BC275" i="5"/>
  <c r="BD278" i="5"/>
  <c r="BN278" i="5"/>
  <c r="BH279" i="5"/>
  <c r="BF280" i="5"/>
  <c r="BF281" i="5"/>
  <c r="BE282" i="5"/>
  <c r="BM282" i="5"/>
  <c r="BC183" i="5"/>
  <c r="BM183" i="5"/>
  <c r="BK188" i="5"/>
  <c r="BD191" i="5"/>
  <c r="BN191" i="5"/>
  <c r="BC195" i="5"/>
  <c r="BC197" i="5"/>
  <c r="BM197" i="5"/>
  <c r="BF198" i="5"/>
  <c r="BM199" i="5"/>
  <c r="BG200" i="5"/>
  <c r="BC201" i="5"/>
  <c r="BH206" i="5"/>
  <c r="BM210" i="5"/>
  <c r="BC212" i="5"/>
  <c r="BL213" i="5"/>
  <c r="BK216" i="5"/>
  <c r="BM218" i="5"/>
  <c r="BC220" i="5"/>
  <c r="BK222" i="5"/>
  <c r="BH225" i="5"/>
  <c r="BM229" i="5"/>
  <c r="BF230" i="5"/>
  <c r="BL234" i="5"/>
  <c r="BI235" i="5"/>
  <c r="BF243" i="5"/>
  <c r="BG247" i="5"/>
  <c r="BM259" i="5"/>
  <c r="BH262" i="5"/>
  <c r="BN263" i="5"/>
  <c r="BJ266" i="5"/>
  <c r="BL267" i="5"/>
  <c r="BJ269" i="5"/>
  <c r="BD270" i="5"/>
  <c r="BM270" i="5"/>
  <c r="BG271" i="5"/>
  <c r="BE275" i="5"/>
  <c r="BL279" i="5"/>
  <c r="BG280" i="5"/>
  <c r="BG281" i="5"/>
  <c r="BF282" i="5"/>
  <c r="BN282" i="5"/>
  <c r="BH200" i="5"/>
  <c r="BN216" i="5"/>
  <c r="BK225" i="5"/>
  <c r="BG230" i="5"/>
  <c r="BL235" i="5"/>
  <c r="BH243" i="5"/>
  <c r="BH247" i="5"/>
  <c r="BM266" i="5"/>
  <c r="BM267" i="5"/>
  <c r="BL269" i="5"/>
  <c r="BH271" i="5"/>
  <c r="BM188" i="5"/>
  <c r="BE193" i="5"/>
  <c r="BH198" i="5"/>
  <c r="BI200" i="5"/>
  <c r="BK206" i="5"/>
  <c r="BC209" i="5"/>
  <c r="BL225" i="5"/>
  <c r="BH230" i="5"/>
  <c r="BM232" i="5"/>
  <c r="BM235" i="5"/>
  <c r="BE238" i="5"/>
  <c r="BN238" i="5"/>
  <c r="BI243" i="5"/>
  <c r="BJ244" i="5"/>
  <c r="BI247" i="5"/>
  <c r="BD251" i="5"/>
  <c r="BE252" i="5"/>
  <c r="BD255" i="5"/>
  <c r="BG257" i="5"/>
  <c r="BC261" i="5"/>
  <c r="BK262" i="5"/>
  <c r="BC269" i="5"/>
  <c r="BM269" i="5"/>
  <c r="BF270" i="5"/>
  <c r="BI271" i="5"/>
  <c r="BF272" i="5"/>
  <c r="BC273" i="5"/>
  <c r="BH274" i="5"/>
  <c r="BI275" i="5"/>
  <c r="BE277" i="5"/>
  <c r="BN279" i="5"/>
  <c r="BN281" i="5"/>
  <c r="BM193" i="5"/>
  <c r="BK198" i="5"/>
  <c r="BN200" i="5"/>
  <c r="BK230" i="5"/>
  <c r="BM243" i="5"/>
  <c r="BN247" i="5"/>
  <c r="BM271" i="5"/>
  <c r="BJ282" i="5"/>
  <c r="BL172" i="5"/>
  <c r="BI176" i="5"/>
  <c r="BH183" i="5"/>
  <c r="BM185" i="5"/>
  <c r="BE188" i="5"/>
  <c r="BK191" i="5"/>
  <c r="BN193" i="5"/>
  <c r="BL195" i="5"/>
  <c r="BH197" i="5"/>
  <c r="BC198" i="5"/>
  <c r="BL198" i="5"/>
  <c r="BF199" i="5"/>
  <c r="BC200" i="5"/>
  <c r="BL205" i="5"/>
  <c r="BE206" i="5"/>
  <c r="BN206" i="5"/>
  <c r="BH209" i="5"/>
  <c r="BE210" i="5"/>
  <c r="BN212" i="5"/>
  <c r="BG213" i="5"/>
  <c r="BK214" i="5"/>
  <c r="BC217" i="5"/>
  <c r="BI218" i="5"/>
  <c r="BG222" i="5"/>
  <c r="BC225" i="5"/>
  <c r="BM226" i="5"/>
  <c r="BH229" i="5"/>
  <c r="BC230" i="5"/>
  <c r="BL230" i="5"/>
  <c r="BI231" i="5"/>
  <c r="BC235" i="5"/>
  <c r="BH238" i="5"/>
  <c r="BE242" i="5"/>
  <c r="BC243" i="5"/>
  <c r="BN243" i="5"/>
  <c r="BI246" i="5"/>
  <c r="BD247" i="5"/>
  <c r="BL251" i="5"/>
  <c r="BJ253" i="5"/>
  <c r="BI255" i="5"/>
  <c r="BH256" i="5"/>
  <c r="BM258" i="5"/>
  <c r="BH259" i="5"/>
  <c r="BF260" i="5"/>
  <c r="BH261" i="5"/>
  <c r="BE262" i="5"/>
  <c r="BN262" i="5"/>
  <c r="BH263" i="5"/>
  <c r="BC267" i="5"/>
  <c r="BE268" i="5"/>
  <c r="BF269" i="5"/>
  <c r="BI270" i="5"/>
  <c r="BD271" i="5"/>
  <c r="BN271" i="5"/>
  <c r="BI272" i="5"/>
  <c r="BJ273" i="5"/>
  <c r="BL278" i="5"/>
  <c r="BF279" i="5"/>
  <c r="BG25" i="5"/>
  <c r="BH10" i="5"/>
  <c r="BG10" i="5"/>
  <c r="BN10" i="5"/>
  <c r="BF10" i="5"/>
  <c r="BK10" i="5"/>
  <c r="BC10" i="5"/>
  <c r="BL20" i="5"/>
  <c r="BL40" i="5"/>
  <c r="BD40" i="5"/>
  <c r="BN40" i="5"/>
  <c r="BM40" i="5"/>
  <c r="BJ40" i="5"/>
  <c r="BH40" i="5"/>
  <c r="BF40" i="5"/>
  <c r="BE40" i="5"/>
  <c r="BM20" i="5"/>
  <c r="BK20" i="5"/>
  <c r="BK25" i="5"/>
  <c r="BG35" i="5"/>
  <c r="BK35" i="5"/>
  <c r="BJ35" i="5"/>
  <c r="BH35" i="5"/>
  <c r="BD35" i="5"/>
  <c r="BC35" i="5"/>
  <c r="BN20" i="5"/>
  <c r="BI40" i="5"/>
  <c r="BH20" i="5"/>
  <c r="BF20" i="5"/>
  <c r="BE20" i="5"/>
  <c r="BD20" i="5"/>
  <c r="BI20" i="5"/>
  <c r="BF45" i="5"/>
  <c r="BN45" i="5"/>
  <c r="BH25" i="5"/>
  <c r="BJ20" i="5"/>
  <c r="BI45" i="5"/>
  <c r="BE45" i="5"/>
  <c r="BM45" i="5"/>
  <c r="BJ45" i="5"/>
  <c r="BM25" i="5"/>
  <c r="BE25" i="5"/>
  <c r="BJ25" i="5"/>
  <c r="BI25" i="5"/>
  <c r="BF25" i="5"/>
  <c r="BC25" i="5"/>
  <c r="BN25" i="5"/>
  <c r="BC20" i="5"/>
  <c r="BF6" i="5"/>
  <c r="BN6" i="5"/>
  <c r="BH8" i="5"/>
  <c r="BI9" i="5"/>
  <c r="F283" i="5"/>
  <c r="N283" i="5"/>
  <c r="V283" i="5"/>
  <c r="AD283" i="5"/>
  <c r="AL283" i="5"/>
  <c r="AT283" i="5"/>
  <c r="BJ10" i="5"/>
  <c r="BC11" i="5"/>
  <c r="BK11" i="5"/>
  <c r="BD12" i="5"/>
  <c r="BL12" i="5"/>
  <c r="BE13" i="5"/>
  <c r="BN13" i="5"/>
  <c r="BE16" i="5"/>
  <c r="BN16" i="5"/>
  <c r="BM18" i="5"/>
  <c r="BE18" i="5"/>
  <c r="BK18" i="5"/>
  <c r="BE19" i="5"/>
  <c r="BD21" i="5"/>
  <c r="BN21" i="5"/>
  <c r="BF24" i="5"/>
  <c r="BH26" i="5"/>
  <c r="BC27" i="5"/>
  <c r="BM27" i="5"/>
  <c r="BI29" i="5"/>
  <c r="BH29" i="5"/>
  <c r="BL29" i="5"/>
  <c r="CH30" i="5"/>
  <c r="BE32" i="5"/>
  <c r="BJ33" i="5"/>
  <c r="BG34" i="5"/>
  <c r="CG35" i="5"/>
  <c r="BI37" i="5"/>
  <c r="BH37" i="5"/>
  <c r="BL37" i="5"/>
  <c r="CG40" i="5"/>
  <c r="BC40" i="5"/>
  <c r="BK40" i="5"/>
  <c r="CH40" i="5"/>
  <c r="BG53" i="5"/>
  <c r="BN53" i="5"/>
  <c r="BF53" i="5"/>
  <c r="BL53" i="5"/>
  <c r="BD53" i="5"/>
  <c r="BK53" i="5"/>
  <c r="BC53" i="5"/>
  <c r="BI53" i="5"/>
  <c r="BH53" i="5"/>
  <c r="BE75" i="5"/>
  <c r="BM75" i="5"/>
  <c r="BH78" i="5"/>
  <c r="BE103" i="5"/>
  <c r="BM103" i="5"/>
  <c r="BF133" i="5"/>
  <c r="BE12" i="5"/>
  <c r="BM12" i="5"/>
  <c r="BF16" i="5"/>
  <c r="BE21" i="5"/>
  <c r="BG24" i="5"/>
  <c r="BD27" i="5"/>
  <c r="BB30" i="5"/>
  <c r="BH30" i="5"/>
  <c r="BF32" i="5"/>
  <c r="BK41" i="5"/>
  <c r="BH41" i="5"/>
  <c r="BM41" i="5"/>
  <c r="BE41" i="5"/>
  <c r="BL41" i="5"/>
  <c r="BD41" i="5"/>
  <c r="BF75" i="5"/>
  <c r="BN75" i="5"/>
  <c r="BF103" i="5"/>
  <c r="BN103" i="5"/>
  <c r="BL133" i="5"/>
  <c r="BD133" i="5"/>
  <c r="BH133" i="5"/>
  <c r="BE133" i="5"/>
  <c r="BN133" i="5"/>
  <c r="BM133" i="5"/>
  <c r="BJ133" i="5"/>
  <c r="BI133" i="5"/>
  <c r="BJ9" i="5"/>
  <c r="BJ8" i="5"/>
  <c r="BC9" i="5"/>
  <c r="BK9" i="5"/>
  <c r="BD10" i="5"/>
  <c r="BE11" i="5"/>
  <c r="BF12" i="5"/>
  <c r="BG16" i="5"/>
  <c r="CH20" i="5"/>
  <c r="CG20" i="5"/>
  <c r="BF21" i="5"/>
  <c r="BM33" i="5"/>
  <c r="BE33" i="5"/>
  <c r="BL33" i="5"/>
  <c r="BD33" i="5"/>
  <c r="BN33" i="5"/>
  <c r="BL42" i="5"/>
  <c r="BD42" i="5"/>
  <c r="BI42" i="5"/>
  <c r="BH42" i="5"/>
  <c r="BN42" i="5"/>
  <c r="BF42" i="5"/>
  <c r="BM42" i="5"/>
  <c r="BE42" i="5"/>
  <c r="BG45" i="5"/>
  <c r="BM69" i="5"/>
  <c r="BE69" i="5"/>
  <c r="BJ69" i="5"/>
  <c r="BI69" i="5"/>
  <c r="BJ103" i="5"/>
  <c r="BG103" i="5"/>
  <c r="BD103" i="5"/>
  <c r="BC103" i="5"/>
  <c r="BL10" i="5"/>
  <c r="BM11" i="5"/>
  <c r="BN12" i="5"/>
  <c r="BH24" i="5"/>
  <c r="BD25" i="5"/>
  <c r="BL25" i="5"/>
  <c r="BI6" i="5"/>
  <c r="BC8" i="5"/>
  <c r="BK8" i="5"/>
  <c r="BD9" i="5"/>
  <c r="BL9" i="5"/>
  <c r="I283" i="5"/>
  <c r="Q283" i="5"/>
  <c r="Y283" i="5"/>
  <c r="AG283" i="5"/>
  <c r="AO283" i="5"/>
  <c r="AW283" i="5"/>
  <c r="BE10" i="5"/>
  <c r="BM10" i="5"/>
  <c r="BF11" i="5"/>
  <c r="BN11" i="5"/>
  <c r="BG12" i="5"/>
  <c r="BI13" i="5"/>
  <c r="BK14" i="5"/>
  <c r="BH16" i="5"/>
  <c r="BL17" i="5"/>
  <c r="BD17" i="5"/>
  <c r="BK17" i="5"/>
  <c r="BF18" i="5"/>
  <c r="BI19" i="5"/>
  <c r="BG21" i="5"/>
  <c r="BI24" i="5"/>
  <c r="BH27" i="5"/>
  <c r="BH28" i="5"/>
  <c r="BG28" i="5"/>
  <c r="BL28" i="5"/>
  <c r="BE29" i="5"/>
  <c r="BH32" i="5"/>
  <c r="BC33" i="5"/>
  <c r="BJ34" i="5"/>
  <c r="BF35" i="5"/>
  <c r="BN35" i="5"/>
  <c r="BH36" i="5"/>
  <c r="BG36" i="5"/>
  <c r="BL36" i="5"/>
  <c r="BE37" i="5"/>
  <c r="BF41" i="5"/>
  <c r="BC42" i="5"/>
  <c r="BH45" i="5"/>
  <c r="BM53" i="5"/>
  <c r="BC64" i="5"/>
  <c r="BK64" i="5"/>
  <c r="BD69" i="5"/>
  <c r="BL69" i="5"/>
  <c r="BH103" i="5"/>
  <c r="BD8" i="5"/>
  <c r="BL8" i="5"/>
  <c r="BE9" i="5"/>
  <c r="BM9" i="5"/>
  <c r="J283" i="5"/>
  <c r="R283" i="5"/>
  <c r="Z283" i="5"/>
  <c r="AH283" i="5"/>
  <c r="AP283" i="5"/>
  <c r="AX283" i="5"/>
  <c r="BG11" i="5"/>
  <c r="BH12" i="5"/>
  <c r="BJ13" i="5"/>
  <c r="CG15" i="5"/>
  <c r="BI16" i="5"/>
  <c r="BJ21" i="5"/>
  <c r="BJ24" i="5"/>
  <c r="BN26" i="5"/>
  <c r="BF26" i="5"/>
  <c r="BM26" i="5"/>
  <c r="BE26" i="5"/>
  <c r="BL26" i="5"/>
  <c r="BI27" i="5"/>
  <c r="BI32" i="5"/>
  <c r="BF33" i="5"/>
  <c r="BG40" i="5"/>
  <c r="BG41" i="5"/>
  <c r="BG42" i="5"/>
  <c r="BK75" i="5"/>
  <c r="BC75" i="5"/>
  <c r="BH75" i="5"/>
  <c r="BG75" i="5"/>
  <c r="BE8" i="5"/>
  <c r="BF9" i="5"/>
  <c r="K283" i="5"/>
  <c r="S283" i="5"/>
  <c r="AA283" i="5"/>
  <c r="AI283" i="5"/>
  <c r="AQ283" i="5"/>
  <c r="AY283" i="5"/>
  <c r="CG10" i="5"/>
  <c r="BI12" i="5"/>
  <c r="BK13" i="5"/>
  <c r="BB15" i="5"/>
  <c r="BF15" i="5"/>
  <c r="BN19" i="5"/>
  <c r="BF19" i="5"/>
  <c r="BK19" i="5"/>
  <c r="BG33" i="5"/>
  <c r="BN34" i="5"/>
  <c r="BF34" i="5"/>
  <c r="BM34" i="5"/>
  <c r="BE34" i="5"/>
  <c r="BL34" i="5"/>
  <c r="BJ42" i="5"/>
  <c r="CH55" i="5"/>
  <c r="CG55" i="5"/>
  <c r="BG61" i="5"/>
  <c r="BN61" i="5"/>
  <c r="BF61" i="5"/>
  <c r="BM61" i="5"/>
  <c r="BE61" i="5"/>
  <c r="BL61" i="5"/>
  <c r="BD61" i="5"/>
  <c r="BK61" i="5"/>
  <c r="BC61" i="5"/>
  <c r="BJ61" i="5"/>
  <c r="BI61" i="5"/>
  <c r="BH61" i="5"/>
  <c r="BF69" i="5"/>
  <c r="BN69" i="5"/>
  <c r="BJ75" i="5"/>
  <c r="CH10" i="5"/>
  <c r="BJ12" i="5"/>
  <c r="BK16" i="5"/>
  <c r="BC16" i="5"/>
  <c r="BL16" i="5"/>
  <c r="BG20" i="5"/>
  <c r="BI21" i="5"/>
  <c r="BH21" i="5"/>
  <c r="BL21" i="5"/>
  <c r="BL24" i="5"/>
  <c r="BD24" i="5"/>
  <c r="BK24" i="5"/>
  <c r="BC24" i="5"/>
  <c r="BN24" i="5"/>
  <c r="BK42" i="5"/>
  <c r="CG45" i="5"/>
  <c r="CH45" i="5"/>
  <c r="BC45" i="5"/>
  <c r="BK45" i="5"/>
  <c r="BL50" i="5"/>
  <c r="BD50" i="5"/>
  <c r="BK50" i="5"/>
  <c r="BC50" i="5"/>
  <c r="BI50" i="5"/>
  <c r="BH50" i="5"/>
  <c r="BN50" i="5"/>
  <c r="BF50" i="5"/>
  <c r="BM50" i="5"/>
  <c r="BE50" i="5"/>
  <c r="BK103" i="5"/>
  <c r="BI10" i="5"/>
  <c r="BC12" i="5"/>
  <c r="BD16" i="5"/>
  <c r="BM16" i="5"/>
  <c r="BC21" i="5"/>
  <c r="BM21" i="5"/>
  <c r="BE24" i="5"/>
  <c r="BG27" i="5"/>
  <c r="BN27" i="5"/>
  <c r="BF27" i="5"/>
  <c r="BL27" i="5"/>
  <c r="BL32" i="5"/>
  <c r="BD32" i="5"/>
  <c r="BK32" i="5"/>
  <c r="BC32" i="5"/>
  <c r="BN32" i="5"/>
  <c r="BI33" i="5"/>
  <c r="BN41" i="5"/>
  <c r="BD45" i="5"/>
  <c r="BL45" i="5"/>
  <c r="BG50" i="5"/>
  <c r="BB55" i="5"/>
  <c r="BE55" i="5"/>
  <c r="BH64" i="5"/>
  <c r="BM64" i="5"/>
  <c r="BE64" i="5"/>
  <c r="BL64" i="5"/>
  <c r="BD64" i="5"/>
  <c r="BH69" i="5"/>
  <c r="BD75" i="5"/>
  <c r="BL75" i="5"/>
  <c r="BN78" i="5"/>
  <c r="BF78" i="5"/>
  <c r="BK78" i="5"/>
  <c r="BC78" i="5"/>
  <c r="BJ78" i="5"/>
  <c r="BL103" i="5"/>
  <c r="BI22" i="5"/>
  <c r="BI38" i="5"/>
  <c r="BF43" i="5"/>
  <c r="BN43" i="5"/>
  <c r="BG44" i="5"/>
  <c r="BI46" i="5"/>
  <c r="BC48" i="5"/>
  <c r="BK48" i="5"/>
  <c r="BD49" i="5"/>
  <c r="BL49" i="5"/>
  <c r="BF51" i="5"/>
  <c r="BN51" i="5"/>
  <c r="BG52" i="5"/>
  <c r="BI54" i="5"/>
  <c r="BC56" i="5"/>
  <c r="BK56" i="5"/>
  <c r="BD57" i="5"/>
  <c r="BL57" i="5"/>
  <c r="BE58" i="5"/>
  <c r="BM58" i="5"/>
  <c r="BF59" i="5"/>
  <c r="BN59" i="5"/>
  <c r="BG60" i="5"/>
  <c r="BI62" i="5"/>
  <c r="BD65" i="5"/>
  <c r="BL65" i="5"/>
  <c r="BE66" i="5"/>
  <c r="BM66" i="5"/>
  <c r="BF67" i="5"/>
  <c r="BN67" i="5"/>
  <c r="BG68" i="5"/>
  <c r="CH69" i="5"/>
  <c r="BI70" i="5"/>
  <c r="BC72" i="5"/>
  <c r="BK72" i="5"/>
  <c r="BD73" i="5"/>
  <c r="BL73" i="5"/>
  <c r="BE74" i="5"/>
  <c r="BM74" i="5"/>
  <c r="BG76" i="5"/>
  <c r="BH77" i="5"/>
  <c r="BC80" i="5"/>
  <c r="BK80" i="5"/>
  <c r="BD81" i="5"/>
  <c r="BL81" i="5"/>
  <c r="BE82" i="5"/>
  <c r="BM82" i="5"/>
  <c r="BF83" i="5"/>
  <c r="BN83" i="5"/>
  <c r="BG84" i="5"/>
  <c r="BH85" i="5"/>
  <c r="BI86" i="5"/>
  <c r="BC88" i="5"/>
  <c r="BK88" i="5"/>
  <c r="BD89" i="5"/>
  <c r="BL89" i="5"/>
  <c r="BE90" i="5"/>
  <c r="BM90" i="5"/>
  <c r="BF91" i="5"/>
  <c r="BN91" i="5"/>
  <c r="BG92" i="5"/>
  <c r="BH93" i="5"/>
  <c r="BI94" i="5"/>
  <c r="BC96" i="5"/>
  <c r="BK96" i="5"/>
  <c r="BD97" i="5"/>
  <c r="BL97" i="5"/>
  <c r="BE98" i="5"/>
  <c r="BM98" i="5"/>
  <c r="BF99" i="5"/>
  <c r="BN99" i="5"/>
  <c r="BG100" i="5"/>
  <c r="BH101" i="5"/>
  <c r="BI102" i="5"/>
  <c r="BG105" i="5"/>
  <c r="BD107" i="5"/>
  <c r="BN107" i="5"/>
  <c r="BH108" i="5"/>
  <c r="BK109" i="5"/>
  <c r="BD110" i="5"/>
  <c r="BM110" i="5"/>
  <c r="BF111" i="5"/>
  <c r="BL113" i="5"/>
  <c r="BD113" i="5"/>
  <c r="BK113" i="5"/>
  <c r="BC113" i="5"/>
  <c r="BN113" i="5"/>
  <c r="BI114" i="5"/>
  <c r="BD115" i="5"/>
  <c r="BE117" i="5"/>
  <c r="BJ118" i="5"/>
  <c r="BJ121" i="5"/>
  <c r="BG122" i="5"/>
  <c r="BN123" i="5"/>
  <c r="BF123" i="5"/>
  <c r="BM123" i="5"/>
  <c r="BE123" i="5"/>
  <c r="BL123" i="5"/>
  <c r="BI124" i="5"/>
  <c r="BC125" i="5"/>
  <c r="BM125" i="5"/>
  <c r="BF126" i="5"/>
  <c r="BH129" i="5"/>
  <c r="BC130" i="5"/>
  <c r="BG134" i="5"/>
  <c r="BJ141" i="5"/>
  <c r="BG43" i="5"/>
  <c r="BH44" i="5"/>
  <c r="BD48" i="5"/>
  <c r="BL48" i="5"/>
  <c r="BE49" i="5"/>
  <c r="BM49" i="5"/>
  <c r="BG51" i="5"/>
  <c r="BH52" i="5"/>
  <c r="BD56" i="5"/>
  <c r="BL56" i="5"/>
  <c r="BE57" i="5"/>
  <c r="BM57" i="5"/>
  <c r="BF58" i="5"/>
  <c r="BN58" i="5"/>
  <c r="BG59" i="5"/>
  <c r="BH60" i="5"/>
  <c r="BE65" i="5"/>
  <c r="BM65" i="5"/>
  <c r="BF66" i="5"/>
  <c r="BN66" i="5"/>
  <c r="BG67" i="5"/>
  <c r="BH68" i="5"/>
  <c r="BD72" i="5"/>
  <c r="BL72" i="5"/>
  <c r="BE73" i="5"/>
  <c r="BM73" i="5"/>
  <c r="BF74" i="5"/>
  <c r="BN74" i="5"/>
  <c r="BH76" i="5"/>
  <c r="BI77" i="5"/>
  <c r="BD80" i="5"/>
  <c r="BL80" i="5"/>
  <c r="BE81" i="5"/>
  <c r="BM81" i="5"/>
  <c r="BF82" i="5"/>
  <c r="BN82" i="5"/>
  <c r="BG83" i="5"/>
  <c r="BH84" i="5"/>
  <c r="BI85" i="5"/>
  <c r="BD88" i="5"/>
  <c r="BL88" i="5"/>
  <c r="BE89" i="5"/>
  <c r="BM89" i="5"/>
  <c r="BF90" i="5"/>
  <c r="BN90" i="5"/>
  <c r="BG91" i="5"/>
  <c r="BH92" i="5"/>
  <c r="BI93" i="5"/>
  <c r="BD96" i="5"/>
  <c r="BL96" i="5"/>
  <c r="BE97" i="5"/>
  <c r="BM97" i="5"/>
  <c r="BF98" i="5"/>
  <c r="BN98" i="5"/>
  <c r="BG99" i="5"/>
  <c r="BH100" i="5"/>
  <c r="BI101" i="5"/>
  <c r="BH105" i="5"/>
  <c r="BL106" i="5"/>
  <c r="BD106" i="5"/>
  <c r="BK106" i="5"/>
  <c r="BF107" i="5"/>
  <c r="BE110" i="5"/>
  <c r="BN110" i="5"/>
  <c r="BG111" i="5"/>
  <c r="BG115" i="5"/>
  <c r="BG116" i="5"/>
  <c r="BN116" i="5"/>
  <c r="BF116" i="5"/>
  <c r="BL116" i="5"/>
  <c r="BF117" i="5"/>
  <c r="BH122" i="5"/>
  <c r="BD125" i="5"/>
  <c r="BN125" i="5"/>
  <c r="BF130" i="5"/>
  <c r="BI131" i="5"/>
  <c r="BN131" i="5"/>
  <c r="BF131" i="5"/>
  <c r="BM131" i="5"/>
  <c r="BE131" i="5"/>
  <c r="BI137" i="5"/>
  <c r="BH137" i="5"/>
  <c r="BG137" i="5"/>
  <c r="BL137" i="5"/>
  <c r="BD137" i="5"/>
  <c r="BK137" i="5"/>
  <c r="BC137" i="5"/>
  <c r="BN149" i="5"/>
  <c r="BF149" i="5"/>
  <c r="BM149" i="5"/>
  <c r="BE149" i="5"/>
  <c r="BL149" i="5"/>
  <c r="BD149" i="5"/>
  <c r="BK149" i="5"/>
  <c r="BC149" i="5"/>
  <c r="BI149" i="5"/>
  <c r="BH149" i="5"/>
  <c r="BG149" i="5"/>
  <c r="BJ77" i="5"/>
  <c r="BJ85" i="5"/>
  <c r="BJ93" i="5"/>
  <c r="BJ101" i="5"/>
  <c r="BI118" i="5"/>
  <c r="BH118" i="5"/>
  <c r="BL118" i="5"/>
  <c r="BL121" i="5"/>
  <c r="BD121" i="5"/>
  <c r="BK121" i="5"/>
  <c r="BC121" i="5"/>
  <c r="BN121" i="5"/>
  <c r="BG133" i="5"/>
  <c r="BJ44" i="5"/>
  <c r="BG49" i="5"/>
  <c r="BJ52" i="5"/>
  <c r="BG57" i="5"/>
  <c r="BH58" i="5"/>
  <c r="BJ60" i="5"/>
  <c r="BG65" i="5"/>
  <c r="BH66" i="5"/>
  <c r="BJ68" i="5"/>
  <c r="BF72" i="5"/>
  <c r="BN72" i="5"/>
  <c r="BG73" i="5"/>
  <c r="BH74" i="5"/>
  <c r="BJ76" i="5"/>
  <c r="BC77" i="5"/>
  <c r="BK77" i="5"/>
  <c r="BF80" i="5"/>
  <c r="BN80" i="5"/>
  <c r="BG81" i="5"/>
  <c r="BH82" i="5"/>
  <c r="BJ84" i="5"/>
  <c r="BC85" i="5"/>
  <c r="BK85" i="5"/>
  <c r="BF88" i="5"/>
  <c r="BN88" i="5"/>
  <c r="BG89" i="5"/>
  <c r="BH90" i="5"/>
  <c r="BJ92" i="5"/>
  <c r="BC93" i="5"/>
  <c r="BK93" i="5"/>
  <c r="BF96" i="5"/>
  <c r="BN96" i="5"/>
  <c r="BG97" i="5"/>
  <c r="BH98" i="5"/>
  <c r="BI99" i="5"/>
  <c r="BJ100" i="5"/>
  <c r="BC101" i="5"/>
  <c r="BK101" i="5"/>
  <c r="BH107" i="5"/>
  <c r="BN108" i="5"/>
  <c r="BF108" i="5"/>
  <c r="BK108" i="5"/>
  <c r="BG110" i="5"/>
  <c r="BM114" i="5"/>
  <c r="BE114" i="5"/>
  <c r="BL114" i="5"/>
  <c r="BD114" i="5"/>
  <c r="BN114" i="5"/>
  <c r="BI115" i="5"/>
  <c r="BJ117" i="5"/>
  <c r="BC118" i="5"/>
  <c r="BM118" i="5"/>
  <c r="BE121" i="5"/>
  <c r="BJ122" i="5"/>
  <c r="BG124" i="5"/>
  <c r="BN124" i="5"/>
  <c r="BF124" i="5"/>
  <c r="BL124" i="5"/>
  <c r="BF125" i="5"/>
  <c r="BI130" i="5"/>
  <c r="BC44" i="5"/>
  <c r="BG48" i="5"/>
  <c r="BH49" i="5"/>
  <c r="BC52" i="5"/>
  <c r="BG56" i="5"/>
  <c r="BH57" i="5"/>
  <c r="BI58" i="5"/>
  <c r="BC60" i="5"/>
  <c r="BH65" i="5"/>
  <c r="BI66" i="5"/>
  <c r="BC68" i="5"/>
  <c r="BG72" i="5"/>
  <c r="BH73" i="5"/>
  <c r="BI74" i="5"/>
  <c r="BC76" i="5"/>
  <c r="BD77" i="5"/>
  <c r="BL77" i="5"/>
  <c r="BG80" i="5"/>
  <c r="BH81" i="5"/>
  <c r="BI82" i="5"/>
  <c r="BC84" i="5"/>
  <c r="BD85" i="5"/>
  <c r="BL85" i="5"/>
  <c r="BG88" i="5"/>
  <c r="BH89" i="5"/>
  <c r="BI90" i="5"/>
  <c r="BC92" i="5"/>
  <c r="BD93" i="5"/>
  <c r="BL93" i="5"/>
  <c r="BG96" i="5"/>
  <c r="BH97" i="5"/>
  <c r="BI98" i="5"/>
  <c r="BC100" i="5"/>
  <c r="BD101" i="5"/>
  <c r="BL101" i="5"/>
  <c r="CG103" i="5"/>
  <c r="BK105" i="5"/>
  <c r="BC105" i="5"/>
  <c r="BL105" i="5"/>
  <c r="BC108" i="5"/>
  <c r="BL108" i="5"/>
  <c r="BI110" i="5"/>
  <c r="BK111" i="5"/>
  <c r="BC114" i="5"/>
  <c r="BD118" i="5"/>
  <c r="BN118" i="5"/>
  <c r="BF121" i="5"/>
  <c r="BC124" i="5"/>
  <c r="BM124" i="5"/>
  <c r="BI125" i="5"/>
  <c r="BI126" i="5"/>
  <c r="BH126" i="5"/>
  <c r="BL126" i="5"/>
  <c r="BL129" i="5"/>
  <c r="BD129" i="5"/>
  <c r="BK129" i="5"/>
  <c r="BC129" i="5"/>
  <c r="BN129" i="5"/>
  <c r="BJ130" i="5"/>
  <c r="BN142" i="5"/>
  <c r="BF142" i="5"/>
  <c r="BM142" i="5"/>
  <c r="BE142" i="5"/>
  <c r="BL142" i="5"/>
  <c r="BD142" i="5"/>
  <c r="BI142" i="5"/>
  <c r="BH142" i="5"/>
  <c r="BJ58" i="5"/>
  <c r="BJ66" i="5"/>
  <c r="BJ74" i="5"/>
  <c r="BE77" i="5"/>
  <c r="BM77" i="5"/>
  <c r="BJ82" i="5"/>
  <c r="BE85" i="5"/>
  <c r="BM85" i="5"/>
  <c r="BJ90" i="5"/>
  <c r="BE93" i="5"/>
  <c r="BM93" i="5"/>
  <c r="BJ98" i="5"/>
  <c r="BE101" i="5"/>
  <c r="BM101" i="5"/>
  <c r="BH117" i="5"/>
  <c r="BG117" i="5"/>
  <c r="BL117" i="5"/>
  <c r="BE118" i="5"/>
  <c r="BG121" i="5"/>
  <c r="BM122" i="5"/>
  <c r="BE122" i="5"/>
  <c r="BL122" i="5"/>
  <c r="BD122" i="5"/>
  <c r="BN122" i="5"/>
  <c r="BM134" i="5"/>
  <c r="BE134" i="5"/>
  <c r="BL134" i="5"/>
  <c r="BD134" i="5"/>
  <c r="BI134" i="5"/>
  <c r="BH134" i="5"/>
  <c r="BM141" i="5"/>
  <c r="BE141" i="5"/>
  <c r="BL141" i="5"/>
  <c r="BD141" i="5"/>
  <c r="BK141" i="5"/>
  <c r="BC141" i="5"/>
  <c r="BH141" i="5"/>
  <c r="BG141" i="5"/>
  <c r="BJ49" i="5"/>
  <c r="BJ57" i="5"/>
  <c r="BC58" i="5"/>
  <c r="BK58" i="5"/>
  <c r="BJ65" i="5"/>
  <c r="BC66" i="5"/>
  <c r="BK66" i="5"/>
  <c r="BJ73" i="5"/>
  <c r="BC74" i="5"/>
  <c r="BK74" i="5"/>
  <c r="BF77" i="5"/>
  <c r="BN77" i="5"/>
  <c r="CG78" i="5"/>
  <c r="BJ81" i="5"/>
  <c r="BC82" i="5"/>
  <c r="BK82" i="5"/>
  <c r="BF85" i="5"/>
  <c r="BN85" i="5"/>
  <c r="BJ89" i="5"/>
  <c r="BC90" i="5"/>
  <c r="BK90" i="5"/>
  <c r="BF93" i="5"/>
  <c r="BN93" i="5"/>
  <c r="BJ97" i="5"/>
  <c r="BC98" i="5"/>
  <c r="BK98" i="5"/>
  <c r="BF101" i="5"/>
  <c r="BN101" i="5"/>
  <c r="BI103" i="5"/>
  <c r="BM107" i="5"/>
  <c r="BE107" i="5"/>
  <c r="BK107" i="5"/>
  <c r="BK110" i="5"/>
  <c r="BN115" i="5"/>
  <c r="BF115" i="5"/>
  <c r="BM115" i="5"/>
  <c r="BE115" i="5"/>
  <c r="BL115" i="5"/>
  <c r="BC117" i="5"/>
  <c r="BM117" i="5"/>
  <c r="BF118" i="5"/>
  <c r="BH121" i="5"/>
  <c r="BC122" i="5"/>
  <c r="CH133" i="5"/>
  <c r="CG133" i="5"/>
  <c r="BC133" i="5"/>
  <c r="BK133" i="5"/>
  <c r="BC134" i="5"/>
  <c r="BF141" i="5"/>
  <c r="BC49" i="5"/>
  <c r="BC57" i="5"/>
  <c r="BD58" i="5"/>
  <c r="BC65" i="5"/>
  <c r="BD66" i="5"/>
  <c r="BC73" i="5"/>
  <c r="BD74" i="5"/>
  <c r="BC81" i="5"/>
  <c r="BD82" i="5"/>
  <c r="BC89" i="5"/>
  <c r="BD90" i="5"/>
  <c r="BC97" i="5"/>
  <c r="BD98" i="5"/>
  <c r="BC107" i="5"/>
  <c r="BL107" i="5"/>
  <c r="BC110" i="5"/>
  <c r="BL110" i="5"/>
  <c r="BC115" i="5"/>
  <c r="BD117" i="5"/>
  <c r="BN117" i="5"/>
  <c r="BG118" i="5"/>
  <c r="BI121" i="5"/>
  <c r="BF122" i="5"/>
  <c r="BH125" i="5"/>
  <c r="BG125" i="5"/>
  <c r="BL125" i="5"/>
  <c r="BH130" i="5"/>
  <c r="BM130" i="5"/>
  <c r="BE130" i="5"/>
  <c r="BL130" i="5"/>
  <c r="BD130" i="5"/>
  <c r="BI141" i="5"/>
  <c r="BI119" i="5"/>
  <c r="BI127" i="5"/>
  <c r="BF132" i="5"/>
  <c r="BN132" i="5"/>
  <c r="BI135" i="5"/>
  <c r="BD138" i="5"/>
  <c r="BL138" i="5"/>
  <c r="BE139" i="5"/>
  <c r="BM139" i="5"/>
  <c r="BF140" i="5"/>
  <c r="BN140" i="5"/>
  <c r="BI143" i="5"/>
  <c r="BC145" i="5"/>
  <c r="BK145" i="5"/>
  <c r="BD146" i="5"/>
  <c r="BL146" i="5"/>
  <c r="BE147" i="5"/>
  <c r="BM147" i="5"/>
  <c r="BF148" i="5"/>
  <c r="BN148" i="5"/>
  <c r="BH150" i="5"/>
  <c r="BI151" i="5"/>
  <c r="BC153" i="5"/>
  <c r="BK153" i="5"/>
  <c r="BD154" i="5"/>
  <c r="BL154" i="5"/>
  <c r="BE155" i="5"/>
  <c r="BM155" i="5"/>
  <c r="BF156" i="5"/>
  <c r="BN156" i="5"/>
  <c r="BG157" i="5"/>
  <c r="BH158" i="5"/>
  <c r="BI159" i="5"/>
  <c r="BC161" i="5"/>
  <c r="BK161" i="5"/>
  <c r="BD162" i="5"/>
  <c r="BL162" i="5"/>
  <c r="BE163" i="5"/>
  <c r="BM163" i="5"/>
  <c r="BF164" i="5"/>
  <c r="BN164" i="5"/>
  <c r="BG165" i="5"/>
  <c r="BH166" i="5"/>
  <c r="BI167" i="5"/>
  <c r="BC169" i="5"/>
  <c r="BK169" i="5"/>
  <c r="BD170" i="5"/>
  <c r="BL170" i="5"/>
  <c r="BE171" i="5"/>
  <c r="BM171" i="5"/>
  <c r="BF172" i="5"/>
  <c r="BN172" i="5"/>
  <c r="BG173" i="5"/>
  <c r="BH174" i="5"/>
  <c r="BI175" i="5"/>
  <c r="BC177" i="5"/>
  <c r="BK177" i="5"/>
  <c r="BD178" i="5"/>
  <c r="BL178" i="5"/>
  <c r="BE179" i="5"/>
  <c r="BM179" i="5"/>
  <c r="BF180" i="5"/>
  <c r="BN180" i="5"/>
  <c r="BG181" i="5"/>
  <c r="BH182" i="5"/>
  <c r="BI183" i="5"/>
  <c r="BC185" i="5"/>
  <c r="BK185" i="5"/>
  <c r="BD186" i="5"/>
  <c r="BL186" i="5"/>
  <c r="BE187" i="5"/>
  <c r="BM187" i="5"/>
  <c r="BF188" i="5"/>
  <c r="BN188" i="5"/>
  <c r="BG189" i="5"/>
  <c r="BH190" i="5"/>
  <c r="BI191" i="5"/>
  <c r="BC193" i="5"/>
  <c r="BK193" i="5"/>
  <c r="BD194" i="5"/>
  <c r="BL194" i="5"/>
  <c r="BF195" i="5"/>
  <c r="BI196" i="5"/>
  <c r="BK197" i="5"/>
  <c r="BG199" i="5"/>
  <c r="BD201" i="5"/>
  <c r="BJ202" i="5"/>
  <c r="BD203" i="5"/>
  <c r="BN203" i="5"/>
  <c r="BG204" i="5"/>
  <c r="BI207" i="5"/>
  <c r="BF208" i="5"/>
  <c r="BH210" i="5"/>
  <c r="BH211" i="5"/>
  <c r="BG211" i="5"/>
  <c r="BL211" i="5"/>
  <c r="BE212" i="5"/>
  <c r="BG215" i="5"/>
  <c r="BH216" i="5"/>
  <c r="BM216" i="5"/>
  <c r="BE216" i="5"/>
  <c r="BL216" i="5"/>
  <c r="BD216" i="5"/>
  <c r="BK217" i="5"/>
  <c r="BD219" i="5"/>
  <c r="BK220" i="5"/>
  <c r="BG223" i="5"/>
  <c r="BL223" i="5"/>
  <c r="BD223" i="5"/>
  <c r="BK223" i="5"/>
  <c r="BC223" i="5"/>
  <c r="BE227" i="5"/>
  <c r="BM228" i="5"/>
  <c r="BE228" i="5"/>
  <c r="BL228" i="5"/>
  <c r="BD228" i="5"/>
  <c r="BI228" i="5"/>
  <c r="BH228" i="5"/>
  <c r="BJ231" i="5"/>
  <c r="BH232" i="5"/>
  <c r="BH236" i="5"/>
  <c r="BF236" i="5"/>
  <c r="BM236" i="5"/>
  <c r="BD236" i="5"/>
  <c r="BL236" i="5"/>
  <c r="BC236" i="5"/>
  <c r="BJ236" i="5"/>
  <c r="BI236" i="5"/>
  <c r="BG236" i="5"/>
  <c r="BG132" i="5"/>
  <c r="BE138" i="5"/>
  <c r="BM138" i="5"/>
  <c r="BF139" i="5"/>
  <c r="BN139" i="5"/>
  <c r="BG140" i="5"/>
  <c r="BD145" i="5"/>
  <c r="BL145" i="5"/>
  <c r="BE146" i="5"/>
  <c r="BM146" i="5"/>
  <c r="BF147" i="5"/>
  <c r="BN147" i="5"/>
  <c r="BG148" i="5"/>
  <c r="BI150" i="5"/>
  <c r="BD153" i="5"/>
  <c r="BL153" i="5"/>
  <c r="BE154" i="5"/>
  <c r="BM154" i="5"/>
  <c r="BF155" i="5"/>
  <c r="BN155" i="5"/>
  <c r="BG156" i="5"/>
  <c r="BH157" i="5"/>
  <c r="BI158" i="5"/>
  <c r="BD161" i="5"/>
  <c r="BL161" i="5"/>
  <c r="BE162" i="5"/>
  <c r="BM162" i="5"/>
  <c r="BF163" i="5"/>
  <c r="BN163" i="5"/>
  <c r="BG164" i="5"/>
  <c r="BH165" i="5"/>
  <c r="BI166" i="5"/>
  <c r="BD169" i="5"/>
  <c r="BL169" i="5"/>
  <c r="BE170" i="5"/>
  <c r="BM170" i="5"/>
  <c r="BF171" i="5"/>
  <c r="BN171" i="5"/>
  <c r="BG172" i="5"/>
  <c r="BH173" i="5"/>
  <c r="BI174" i="5"/>
  <c r="BD177" i="5"/>
  <c r="BL177" i="5"/>
  <c r="BE178" i="5"/>
  <c r="BM178" i="5"/>
  <c r="BF179" i="5"/>
  <c r="BN179" i="5"/>
  <c r="BG180" i="5"/>
  <c r="BH181" i="5"/>
  <c r="BI182" i="5"/>
  <c r="BD185" i="5"/>
  <c r="BL185" i="5"/>
  <c r="BE186" i="5"/>
  <c r="BM186" i="5"/>
  <c r="BF187" i="5"/>
  <c r="BN187" i="5"/>
  <c r="BG188" i="5"/>
  <c r="BH189" i="5"/>
  <c r="BI190" i="5"/>
  <c r="BD193" i="5"/>
  <c r="BL193" i="5"/>
  <c r="BE194" i="5"/>
  <c r="BM194" i="5"/>
  <c r="BH195" i="5"/>
  <c r="BJ196" i="5"/>
  <c r="BL200" i="5"/>
  <c r="BD200" i="5"/>
  <c r="BK200" i="5"/>
  <c r="BF201" i="5"/>
  <c r="BE203" i="5"/>
  <c r="BJ204" i="5"/>
  <c r="BJ207" i="5"/>
  <c r="BG208" i="5"/>
  <c r="BN209" i="5"/>
  <c r="BF209" i="5"/>
  <c r="BM209" i="5"/>
  <c r="BE209" i="5"/>
  <c r="BL209" i="5"/>
  <c r="BF212" i="5"/>
  <c r="BH215" i="5"/>
  <c r="BE219" i="5"/>
  <c r="BF227" i="5"/>
  <c r="BJ150" i="5"/>
  <c r="BI157" i="5"/>
  <c r="BJ158" i="5"/>
  <c r="BI165" i="5"/>
  <c r="BJ166" i="5"/>
  <c r="BI173" i="5"/>
  <c r="BJ174" i="5"/>
  <c r="BI181" i="5"/>
  <c r="BJ182" i="5"/>
  <c r="BI189" i="5"/>
  <c r="BJ190" i="5"/>
  <c r="BK196" i="5"/>
  <c r="BG202" i="5"/>
  <c r="BN202" i="5"/>
  <c r="BF202" i="5"/>
  <c r="BL202" i="5"/>
  <c r="BI217" i="5"/>
  <c r="BN217" i="5"/>
  <c r="BF217" i="5"/>
  <c r="BM217" i="5"/>
  <c r="BE217" i="5"/>
  <c r="BF219" i="5"/>
  <c r="BL220" i="5"/>
  <c r="BD220" i="5"/>
  <c r="BI220" i="5"/>
  <c r="BH220" i="5"/>
  <c r="BN220" i="5"/>
  <c r="BI224" i="5"/>
  <c r="BH224" i="5"/>
  <c r="BM224" i="5"/>
  <c r="BE224" i="5"/>
  <c r="BL224" i="5"/>
  <c r="BD224" i="5"/>
  <c r="BJ157" i="5"/>
  <c r="BJ165" i="5"/>
  <c r="BJ173" i="5"/>
  <c r="BJ181" i="5"/>
  <c r="BJ189" i="5"/>
  <c r="BI204" i="5"/>
  <c r="BH204" i="5"/>
  <c r="BL204" i="5"/>
  <c r="BL207" i="5"/>
  <c r="BD207" i="5"/>
  <c r="BK207" i="5"/>
  <c r="BC207" i="5"/>
  <c r="BN207" i="5"/>
  <c r="BH138" i="5"/>
  <c r="BI139" i="5"/>
  <c r="BG145" i="5"/>
  <c r="BH146" i="5"/>
  <c r="BI147" i="5"/>
  <c r="BD150" i="5"/>
  <c r="BL150" i="5"/>
  <c r="BG153" i="5"/>
  <c r="BH154" i="5"/>
  <c r="BI155" i="5"/>
  <c r="BC157" i="5"/>
  <c r="BK157" i="5"/>
  <c r="BD158" i="5"/>
  <c r="BL158" i="5"/>
  <c r="BG161" i="5"/>
  <c r="BH162" i="5"/>
  <c r="BI163" i="5"/>
  <c r="BC165" i="5"/>
  <c r="BK165" i="5"/>
  <c r="BD166" i="5"/>
  <c r="BL166" i="5"/>
  <c r="BG169" i="5"/>
  <c r="BH170" i="5"/>
  <c r="BI171" i="5"/>
  <c r="BC173" i="5"/>
  <c r="BK173" i="5"/>
  <c r="BD174" i="5"/>
  <c r="BL174" i="5"/>
  <c r="BG177" i="5"/>
  <c r="BH178" i="5"/>
  <c r="BI179" i="5"/>
  <c r="BC181" i="5"/>
  <c r="BK181" i="5"/>
  <c r="BD182" i="5"/>
  <c r="BL182" i="5"/>
  <c r="BG185" i="5"/>
  <c r="BH186" i="5"/>
  <c r="BI187" i="5"/>
  <c r="BC189" i="5"/>
  <c r="BK189" i="5"/>
  <c r="BD190" i="5"/>
  <c r="BL190" i="5"/>
  <c r="BG193" i="5"/>
  <c r="BH194" i="5"/>
  <c r="BK195" i="5"/>
  <c r="BD196" i="5"/>
  <c r="BM196" i="5"/>
  <c r="BK199" i="5"/>
  <c r="BC199" i="5"/>
  <c r="BL199" i="5"/>
  <c r="BI201" i="5"/>
  <c r="BD202" i="5"/>
  <c r="BJ203" i="5"/>
  <c r="BC204" i="5"/>
  <c r="BM204" i="5"/>
  <c r="BE207" i="5"/>
  <c r="BJ208" i="5"/>
  <c r="BG210" i="5"/>
  <c r="BN210" i="5"/>
  <c r="BF210" i="5"/>
  <c r="BL210" i="5"/>
  <c r="BD217" i="5"/>
  <c r="BJ219" i="5"/>
  <c r="BE220" i="5"/>
  <c r="BF224" i="5"/>
  <c r="BH231" i="5"/>
  <c r="BG231" i="5"/>
  <c r="BL231" i="5"/>
  <c r="BD231" i="5"/>
  <c r="BK231" i="5"/>
  <c r="BC231" i="5"/>
  <c r="BI138" i="5"/>
  <c r="BH145" i="5"/>
  <c r="BI146" i="5"/>
  <c r="BE150" i="5"/>
  <c r="BM150" i="5"/>
  <c r="BH153" i="5"/>
  <c r="BI154" i="5"/>
  <c r="BD157" i="5"/>
  <c r="BL157" i="5"/>
  <c r="BE158" i="5"/>
  <c r="BM158" i="5"/>
  <c r="BH161" i="5"/>
  <c r="BI162" i="5"/>
  <c r="BD165" i="5"/>
  <c r="BL165" i="5"/>
  <c r="BE166" i="5"/>
  <c r="BM166" i="5"/>
  <c r="BH169" i="5"/>
  <c r="BI170" i="5"/>
  <c r="BD173" i="5"/>
  <c r="BL173" i="5"/>
  <c r="BE174" i="5"/>
  <c r="BM174" i="5"/>
  <c r="BH177" i="5"/>
  <c r="BI178" i="5"/>
  <c r="BD181" i="5"/>
  <c r="BL181" i="5"/>
  <c r="BE182" i="5"/>
  <c r="BM182" i="5"/>
  <c r="BH185" i="5"/>
  <c r="BI186" i="5"/>
  <c r="BD189" i="5"/>
  <c r="BL189" i="5"/>
  <c r="BE190" i="5"/>
  <c r="BM190" i="5"/>
  <c r="BH193" i="5"/>
  <c r="BI194" i="5"/>
  <c r="BE196" i="5"/>
  <c r="BN196" i="5"/>
  <c r="BE202" i="5"/>
  <c r="BD204" i="5"/>
  <c r="BN204" i="5"/>
  <c r="BF207" i="5"/>
  <c r="BI212" i="5"/>
  <c r="BH212" i="5"/>
  <c r="BL212" i="5"/>
  <c r="BL215" i="5"/>
  <c r="BD215" i="5"/>
  <c r="BK215" i="5"/>
  <c r="BC215" i="5"/>
  <c r="BN215" i="5"/>
  <c r="BG217" i="5"/>
  <c r="BL219" i="5"/>
  <c r="BF220" i="5"/>
  <c r="BG224" i="5"/>
  <c r="BL232" i="5"/>
  <c r="BD232" i="5"/>
  <c r="BJ232" i="5"/>
  <c r="BI232" i="5"/>
  <c r="BF232" i="5"/>
  <c r="BN232" i="5"/>
  <c r="BE232" i="5"/>
  <c r="BM233" i="5"/>
  <c r="BE233" i="5"/>
  <c r="BN233" i="5"/>
  <c r="BD233" i="5"/>
  <c r="BL233" i="5"/>
  <c r="BC233" i="5"/>
  <c r="BJ233" i="5"/>
  <c r="BI233" i="5"/>
  <c r="BH233" i="5"/>
  <c r="BI145" i="5"/>
  <c r="BF150" i="5"/>
  <c r="BN150" i="5"/>
  <c r="BI153" i="5"/>
  <c r="BE157" i="5"/>
  <c r="BM157" i="5"/>
  <c r="BF158" i="5"/>
  <c r="BN158" i="5"/>
  <c r="BI161" i="5"/>
  <c r="BE165" i="5"/>
  <c r="BM165" i="5"/>
  <c r="BF166" i="5"/>
  <c r="BN166" i="5"/>
  <c r="BI169" i="5"/>
  <c r="BE173" i="5"/>
  <c r="BM173" i="5"/>
  <c r="BF174" i="5"/>
  <c r="BN174" i="5"/>
  <c r="BI177" i="5"/>
  <c r="BE181" i="5"/>
  <c r="BM181" i="5"/>
  <c r="BF182" i="5"/>
  <c r="BN182" i="5"/>
  <c r="BI185" i="5"/>
  <c r="BE189" i="5"/>
  <c r="BM189" i="5"/>
  <c r="BF190" i="5"/>
  <c r="BI193" i="5"/>
  <c r="BJ194" i="5"/>
  <c r="BF196" i="5"/>
  <c r="BN201" i="5"/>
  <c r="BM201" i="5"/>
  <c r="BE201" i="5"/>
  <c r="BK201" i="5"/>
  <c r="BH202" i="5"/>
  <c r="BH203" i="5"/>
  <c r="BG203" i="5"/>
  <c r="BL203" i="5"/>
  <c r="BE204" i="5"/>
  <c r="BG207" i="5"/>
  <c r="BM208" i="5"/>
  <c r="BE208" i="5"/>
  <c r="BL208" i="5"/>
  <c r="BD208" i="5"/>
  <c r="BN208" i="5"/>
  <c r="BH217" i="5"/>
  <c r="BG220" i="5"/>
  <c r="BJ224" i="5"/>
  <c r="BC232" i="5"/>
  <c r="BF233" i="5"/>
  <c r="BF157" i="5"/>
  <c r="BF165" i="5"/>
  <c r="BF173" i="5"/>
  <c r="BF181" i="5"/>
  <c r="BF189" i="5"/>
  <c r="BG196" i="5"/>
  <c r="BI202" i="5"/>
  <c r="BF204" i="5"/>
  <c r="BH207" i="5"/>
  <c r="BJ217" i="5"/>
  <c r="BK219" i="5"/>
  <c r="BC219" i="5"/>
  <c r="BH219" i="5"/>
  <c r="BG219" i="5"/>
  <c r="BN219" i="5"/>
  <c r="BJ220" i="5"/>
  <c r="BK224" i="5"/>
  <c r="BL227" i="5"/>
  <c r="BD227" i="5"/>
  <c r="BK227" i="5"/>
  <c r="BC227" i="5"/>
  <c r="BH227" i="5"/>
  <c r="BG227" i="5"/>
  <c r="BG232" i="5"/>
  <c r="BG233" i="5"/>
  <c r="BI205" i="5"/>
  <c r="BI213" i="5"/>
  <c r="BF218" i="5"/>
  <c r="BN218" i="5"/>
  <c r="BI221" i="5"/>
  <c r="BE225" i="5"/>
  <c r="BM225" i="5"/>
  <c r="BF226" i="5"/>
  <c r="BN226" i="5"/>
  <c r="BI229" i="5"/>
  <c r="BN234" i="5"/>
  <c r="BF234" i="5"/>
  <c r="BK234" i="5"/>
  <c r="BE235" i="5"/>
  <c r="BN235" i="5"/>
  <c r="BJ237" i="5"/>
  <c r="BF239" i="5"/>
  <c r="BI240" i="5"/>
  <c r="BC241" i="5"/>
  <c r="BL241" i="5"/>
  <c r="BG242" i="5"/>
  <c r="BJ243" i="5"/>
  <c r="BC244" i="5"/>
  <c r="BL244" i="5"/>
  <c r="BE245" i="5"/>
  <c r="BN245" i="5"/>
  <c r="BE248" i="5"/>
  <c r="BN248" i="5"/>
  <c r="BH249" i="5"/>
  <c r="BN250" i="5"/>
  <c r="BF250" i="5"/>
  <c r="BK250" i="5"/>
  <c r="BE251" i="5"/>
  <c r="BN251" i="5"/>
  <c r="BG252" i="5"/>
  <c r="BF255" i="5"/>
  <c r="BI256" i="5"/>
  <c r="BC257" i="5"/>
  <c r="BL257" i="5"/>
  <c r="BG258" i="5"/>
  <c r="BJ259" i="5"/>
  <c r="BC260" i="5"/>
  <c r="BL260" i="5"/>
  <c r="BE261" i="5"/>
  <c r="BN261" i="5"/>
  <c r="BE264" i="5"/>
  <c r="BN264" i="5"/>
  <c r="BH265" i="5"/>
  <c r="BN266" i="5"/>
  <c r="BF266" i="5"/>
  <c r="BK266" i="5"/>
  <c r="BE267" i="5"/>
  <c r="BN267" i="5"/>
  <c r="BG268" i="5"/>
  <c r="BH273" i="5"/>
  <c r="BC274" i="5"/>
  <c r="BJ275" i="5"/>
  <c r="BD276" i="5"/>
  <c r="BN276" i="5"/>
  <c r="BG277" i="5"/>
  <c r="BC282" i="5"/>
  <c r="BK282" i="5"/>
  <c r="BG218" i="5"/>
  <c r="BF225" i="5"/>
  <c r="BN225" i="5"/>
  <c r="BG226" i="5"/>
  <c r="BF235" i="5"/>
  <c r="BK237" i="5"/>
  <c r="BG239" i="5"/>
  <c r="BD241" i="5"/>
  <c r="BN241" i="5"/>
  <c r="BK243" i="5"/>
  <c r="BD244" i="5"/>
  <c r="BM244" i="5"/>
  <c r="BF245" i="5"/>
  <c r="BK247" i="5"/>
  <c r="BC247" i="5"/>
  <c r="BL247" i="5"/>
  <c r="BF248" i="5"/>
  <c r="BI249" i="5"/>
  <c r="BC250" i="5"/>
  <c r="BL250" i="5"/>
  <c r="BF251" i="5"/>
  <c r="BI252" i="5"/>
  <c r="BK253" i="5"/>
  <c r="BG255" i="5"/>
  <c r="BD257" i="5"/>
  <c r="BN257" i="5"/>
  <c r="BK259" i="5"/>
  <c r="BD260" i="5"/>
  <c r="BM260" i="5"/>
  <c r="BF261" i="5"/>
  <c r="BK263" i="5"/>
  <c r="BC263" i="5"/>
  <c r="BL263" i="5"/>
  <c r="BF264" i="5"/>
  <c r="BI265" i="5"/>
  <c r="BC266" i="5"/>
  <c r="BL266" i="5"/>
  <c r="BF267" i="5"/>
  <c r="BI268" i="5"/>
  <c r="BK269" i="5"/>
  <c r="BK272" i="5"/>
  <c r="BC272" i="5"/>
  <c r="BL272" i="5"/>
  <c r="BD272" i="5"/>
  <c r="BN272" i="5"/>
  <c r="BD274" i="5"/>
  <c r="BE276" i="5"/>
  <c r="BJ277" i="5"/>
  <c r="BD282" i="5"/>
  <c r="BL282" i="5"/>
  <c r="BL240" i="5"/>
  <c r="BD240" i="5"/>
  <c r="BK240" i="5"/>
  <c r="BF241" i="5"/>
  <c r="BE244" i="5"/>
  <c r="BN244" i="5"/>
  <c r="BG248" i="5"/>
  <c r="BJ252" i="5"/>
  <c r="BL256" i="5"/>
  <c r="BD256" i="5"/>
  <c r="BK256" i="5"/>
  <c r="BF257" i="5"/>
  <c r="BE260" i="5"/>
  <c r="BN260" i="5"/>
  <c r="BG264" i="5"/>
  <c r="BH267" i="5"/>
  <c r="BJ268" i="5"/>
  <c r="BG274" i="5"/>
  <c r="BN275" i="5"/>
  <c r="BF275" i="5"/>
  <c r="BG275" i="5"/>
  <c r="BL275" i="5"/>
  <c r="BF276" i="5"/>
  <c r="BH248" i="5"/>
  <c r="BM249" i="5"/>
  <c r="BE249" i="5"/>
  <c r="BK249" i="5"/>
  <c r="BK252" i="5"/>
  <c r="BH264" i="5"/>
  <c r="BM265" i="5"/>
  <c r="BE265" i="5"/>
  <c r="BK265" i="5"/>
  <c r="BK268" i="5"/>
  <c r="BI276" i="5"/>
  <c r="BH277" i="5"/>
  <c r="BI277" i="5"/>
  <c r="BL277" i="5"/>
  <c r="BI225" i="5"/>
  <c r="BJ235" i="5"/>
  <c r="BE240" i="5"/>
  <c r="BN240" i="5"/>
  <c r="BH241" i="5"/>
  <c r="BN242" i="5"/>
  <c r="BF242" i="5"/>
  <c r="BK242" i="5"/>
  <c r="BG244" i="5"/>
  <c r="BJ245" i="5"/>
  <c r="BI248" i="5"/>
  <c r="BC249" i="5"/>
  <c r="BL249" i="5"/>
  <c r="BJ251" i="5"/>
  <c r="BC252" i="5"/>
  <c r="BL252" i="5"/>
  <c r="BE256" i="5"/>
  <c r="BN256" i="5"/>
  <c r="BH257" i="5"/>
  <c r="BN258" i="5"/>
  <c r="BF258" i="5"/>
  <c r="BK258" i="5"/>
  <c r="BG260" i="5"/>
  <c r="BJ261" i="5"/>
  <c r="BI264" i="5"/>
  <c r="BC265" i="5"/>
  <c r="BL265" i="5"/>
  <c r="BJ267" i="5"/>
  <c r="BC268" i="5"/>
  <c r="BL268" i="5"/>
  <c r="BL273" i="5"/>
  <c r="BD273" i="5"/>
  <c r="BM273" i="5"/>
  <c r="BE273" i="5"/>
  <c r="BN273" i="5"/>
  <c r="BI274" i="5"/>
  <c r="BD275" i="5"/>
  <c r="BJ276" i="5"/>
  <c r="BC277" i="5"/>
  <c r="BM277" i="5"/>
  <c r="BK235" i="5"/>
  <c r="BK239" i="5"/>
  <c r="BC239" i="5"/>
  <c r="BL239" i="5"/>
  <c r="BF240" i="5"/>
  <c r="BI244" i="5"/>
  <c r="BK245" i="5"/>
  <c r="BD249" i="5"/>
  <c r="BN249" i="5"/>
  <c r="BK251" i="5"/>
  <c r="BD252" i="5"/>
  <c r="BM252" i="5"/>
  <c r="BK255" i="5"/>
  <c r="BC255" i="5"/>
  <c r="BL255" i="5"/>
  <c r="BF256" i="5"/>
  <c r="BI260" i="5"/>
  <c r="BK261" i="5"/>
  <c r="BD265" i="5"/>
  <c r="BN265" i="5"/>
  <c r="BK267" i="5"/>
  <c r="BD268" i="5"/>
  <c r="BM268" i="5"/>
  <c r="BD277" i="5"/>
  <c r="BN277" i="5"/>
  <c r="BH282" i="5"/>
  <c r="BL248" i="5"/>
  <c r="BD248" i="5"/>
  <c r="BK248" i="5"/>
  <c r="BL264" i="5"/>
  <c r="BD264" i="5"/>
  <c r="BK264" i="5"/>
  <c r="BG276" i="5"/>
  <c r="BH276" i="5"/>
  <c r="BL276" i="5"/>
  <c r="BM241" i="5"/>
  <c r="BE241" i="5"/>
  <c r="BK241" i="5"/>
  <c r="BK244" i="5"/>
  <c r="BC248" i="5"/>
  <c r="BM248" i="5"/>
  <c r="BG249" i="5"/>
  <c r="BF252" i="5"/>
  <c r="BM257" i="5"/>
  <c r="BE257" i="5"/>
  <c r="BK257" i="5"/>
  <c r="BK260" i="5"/>
  <c r="BC264" i="5"/>
  <c r="BM264" i="5"/>
  <c r="BG265" i="5"/>
  <c r="BF268" i="5"/>
  <c r="BM274" i="5"/>
  <c r="BE274" i="5"/>
  <c r="BN274" i="5"/>
  <c r="BF274" i="5"/>
  <c r="BL274" i="5"/>
  <c r="BC276" i="5"/>
  <c r="BM276" i="5"/>
  <c r="BF277" i="5"/>
  <c r="BC271" i="5"/>
  <c r="BK271" i="5"/>
  <c r="BJ278" i="5"/>
  <c r="BC279" i="5"/>
  <c r="BK279" i="5"/>
  <c r="BD280" i="5"/>
  <c r="BL280" i="5"/>
  <c r="BE281" i="5"/>
  <c r="BM281" i="5"/>
  <c r="CG282" i="5"/>
  <c r="BI281" i="5"/>
  <c r="BI280" i="5"/>
  <c r="BJ281" i="5"/>
  <c r="BI279" i="5"/>
  <c r="BJ280" i="5"/>
  <c r="BC281" i="5"/>
  <c r="BK281" i="5"/>
  <c r="BC280" i="5"/>
  <c r="BD281" i="5"/>
  <c r="D6" i="2"/>
  <c r="C6" i="2"/>
  <c r="AO10" i="4"/>
  <c r="AO283" i="4" s="1"/>
  <c r="AP10" i="4"/>
  <c r="AQ10" i="4"/>
  <c r="AQ283" i="4" s="1"/>
  <c r="AR10" i="4"/>
  <c r="AS10" i="4"/>
  <c r="AT10" i="4"/>
  <c r="AT283" i="4" s="1"/>
  <c r="AU10" i="4"/>
  <c r="AU283" i="4" s="1"/>
  <c r="AV10" i="4"/>
  <c r="AW10" i="4"/>
  <c r="AW283" i="4" s="1"/>
  <c r="AX10" i="4"/>
  <c r="AY10" i="4"/>
  <c r="AY283" i="4" s="1"/>
  <c r="AZ10" i="4"/>
  <c r="AO15" i="4"/>
  <c r="AP15" i="4"/>
  <c r="AQ15" i="4"/>
  <c r="AR15" i="4"/>
  <c r="AR283" i="4" s="1"/>
  <c r="AS15" i="4"/>
  <c r="AT15" i="4"/>
  <c r="AU15" i="4"/>
  <c r="AV15" i="4"/>
  <c r="AW15" i="4"/>
  <c r="AX15" i="4"/>
  <c r="AY15" i="4"/>
  <c r="AZ15" i="4"/>
  <c r="AZ283" i="4" s="1"/>
  <c r="AO20" i="4"/>
  <c r="AP20" i="4"/>
  <c r="AQ20" i="4"/>
  <c r="AR20" i="4"/>
  <c r="AS20" i="4"/>
  <c r="AT20" i="4"/>
  <c r="AU20" i="4"/>
  <c r="AV20" i="4"/>
  <c r="AV283" i="4" s="1"/>
  <c r="AW20" i="4"/>
  <c r="AX20" i="4"/>
  <c r="AX283" i="4" s="1"/>
  <c r="AY20" i="4"/>
  <c r="AZ20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AO30" i="4"/>
  <c r="AP30" i="4"/>
  <c r="AQ30" i="4"/>
  <c r="AR30" i="4"/>
  <c r="AS30" i="4"/>
  <c r="AS283" i="4" s="1"/>
  <c r="AT30" i="4"/>
  <c r="AU30" i="4"/>
  <c r="AV30" i="4"/>
  <c r="AW30" i="4"/>
  <c r="AX30" i="4"/>
  <c r="AY30" i="4"/>
  <c r="AZ30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AO103" i="4"/>
  <c r="AP103" i="4"/>
  <c r="AQ103" i="4"/>
  <c r="AR103" i="4"/>
  <c r="AS103" i="4"/>
  <c r="AT103" i="4"/>
  <c r="AU103" i="4"/>
  <c r="AV103" i="4"/>
  <c r="AW103" i="4"/>
  <c r="AX103" i="4"/>
  <c r="AY103" i="4"/>
  <c r="AZ103" i="4"/>
  <c r="AO133" i="4"/>
  <c r="AP133" i="4"/>
  <c r="AQ133" i="4"/>
  <c r="AR133" i="4"/>
  <c r="AS133" i="4"/>
  <c r="AT133" i="4"/>
  <c r="AU133" i="4"/>
  <c r="AV133" i="4"/>
  <c r="AW133" i="4"/>
  <c r="AX133" i="4"/>
  <c r="AY133" i="4"/>
  <c r="AZ133" i="4"/>
  <c r="AO282" i="4"/>
  <c r="AP282" i="4"/>
  <c r="AQ282" i="4"/>
  <c r="AR282" i="4"/>
  <c r="AS282" i="4"/>
  <c r="AT282" i="4"/>
  <c r="AU282" i="4"/>
  <c r="AV282" i="4"/>
  <c r="AW282" i="4"/>
  <c r="AX282" i="4"/>
  <c r="AY282" i="4"/>
  <c r="AZ282" i="4"/>
  <c r="AP283" i="4"/>
  <c r="E12" i="6"/>
  <c r="F12" i="6"/>
  <c r="G12" i="6"/>
  <c r="C13" i="6"/>
  <c r="BI30" i="5"/>
  <c r="BJ15" i="5"/>
  <c r="BE30" i="5"/>
  <c r="BH15" i="5"/>
  <c r="BM55" i="5"/>
  <c r="BB283" i="5"/>
  <c r="BK283" i="5"/>
  <c r="BE15" i="5"/>
  <c r="BN15" i="5"/>
  <c r="BG55" i="5"/>
  <c r="BK55" i="5"/>
  <c r="BC55" i="5"/>
  <c r="BL55" i="5"/>
  <c r="BD55" i="5"/>
  <c r="BN55" i="5"/>
  <c r="BH55" i="5"/>
  <c r="BD15" i="5"/>
  <c r="BF55" i="5"/>
  <c r="BI55" i="5"/>
  <c r="BJ30" i="5"/>
  <c r="BN30" i="5"/>
  <c r="BC30" i="5"/>
  <c r="BK30" i="5"/>
  <c r="BJ55" i="5"/>
  <c r="BF30" i="5"/>
  <c r="BL30" i="5"/>
  <c r="BG15" i="5"/>
  <c r="BM15" i="5"/>
  <c r="BL15" i="5"/>
  <c r="BC15" i="5"/>
  <c r="BK15" i="5"/>
  <c r="BM30" i="5"/>
  <c r="BD30" i="5"/>
  <c r="BI15" i="5"/>
  <c r="BG30" i="5"/>
  <c r="AN282" i="4"/>
  <c r="AM282" i="4"/>
  <c r="AL282" i="4"/>
  <c r="AK282" i="4"/>
  <c r="AJ282" i="4"/>
  <c r="AI282" i="4"/>
  <c r="AH282" i="4"/>
  <c r="AG282" i="4"/>
  <c r="AF282" i="4"/>
  <c r="AE282" i="4"/>
  <c r="AD282" i="4"/>
  <c r="AC282" i="4"/>
  <c r="AB282" i="4"/>
  <c r="AA282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AN133" i="4"/>
  <c r="AM133" i="4"/>
  <c r="AL133" i="4"/>
  <c r="AK133" i="4"/>
  <c r="AJ133" i="4"/>
  <c r="AI133" i="4"/>
  <c r="AH133" i="4"/>
  <c r="AG133" i="4"/>
  <c r="AF133" i="4"/>
  <c r="AE133" i="4"/>
  <c r="AD133" i="4"/>
  <c r="AC133" i="4"/>
  <c r="AB133" i="4"/>
  <c r="AA133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AN20" i="4"/>
  <c r="AM20" i="4"/>
  <c r="AM283" i="4" s="1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G283" i="4" s="1"/>
  <c r="F20" i="4"/>
  <c r="E20" i="4"/>
  <c r="AN15" i="4"/>
  <c r="AM15" i="4"/>
  <c r="AL15" i="4"/>
  <c r="AK15" i="4"/>
  <c r="AJ15" i="4"/>
  <c r="AI15" i="4"/>
  <c r="AH15" i="4"/>
  <c r="AG15" i="4"/>
  <c r="AG283" i="4" s="1"/>
  <c r="AF15" i="4"/>
  <c r="AE15" i="4"/>
  <c r="AD15" i="4"/>
  <c r="AC15" i="4"/>
  <c r="AB15" i="4"/>
  <c r="AA15" i="4"/>
  <c r="Z15" i="4"/>
  <c r="Y15" i="4"/>
  <c r="Y283" i="4" s="1"/>
  <c r="X15" i="4"/>
  <c r="W15" i="4"/>
  <c r="V15" i="4"/>
  <c r="U15" i="4"/>
  <c r="T15" i="4"/>
  <c r="S15" i="4"/>
  <c r="S283" i="4" s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AN10" i="4"/>
  <c r="AN283" i="4"/>
  <c r="AM10" i="4"/>
  <c r="AL10" i="4"/>
  <c r="AL283" i="4" s="1"/>
  <c r="AK10" i="4"/>
  <c r="AK283" i="4" s="1"/>
  <c r="AJ10" i="4"/>
  <c r="AJ283" i="4"/>
  <c r="AI10" i="4"/>
  <c r="AI283" i="4" s="1"/>
  <c r="AH10" i="4"/>
  <c r="AH283" i="4" s="1"/>
  <c r="AG10" i="4"/>
  <c r="AF10" i="4"/>
  <c r="AF283" i="4"/>
  <c r="AE10" i="4"/>
  <c r="AD10" i="4"/>
  <c r="AD283" i="4"/>
  <c r="AC10" i="4"/>
  <c r="AC283" i="4" s="1"/>
  <c r="AB10" i="4"/>
  <c r="AB283" i="4" s="1"/>
  <c r="AA10" i="4"/>
  <c r="AA283" i="4"/>
  <c r="Z10" i="4"/>
  <c r="Z283" i="4"/>
  <c r="Y10" i="4"/>
  <c r="X10" i="4"/>
  <c r="X283" i="4" s="1"/>
  <c r="W10" i="4"/>
  <c r="W283" i="4" s="1"/>
  <c r="V10" i="4"/>
  <c r="V283" i="4" s="1"/>
  <c r="U10" i="4"/>
  <c r="U283" i="4" s="1"/>
  <c r="T10" i="4"/>
  <c r="T283" i="4"/>
  <c r="S10" i="4"/>
  <c r="R10" i="4"/>
  <c r="R283" i="4" s="1"/>
  <c r="Q10" i="4"/>
  <c r="Q283" i="4" s="1"/>
  <c r="P10" i="4"/>
  <c r="P283" i="4"/>
  <c r="O10" i="4"/>
  <c r="N10" i="4"/>
  <c r="N283" i="4"/>
  <c r="M10" i="4"/>
  <c r="M283" i="4"/>
  <c r="L10" i="4"/>
  <c r="L283" i="4"/>
  <c r="K10" i="4"/>
  <c r="K283" i="4" s="1"/>
  <c r="J10" i="4"/>
  <c r="J283" i="4"/>
  <c r="I10" i="4"/>
  <c r="I283" i="4"/>
  <c r="H10" i="4"/>
  <c r="H283" i="4"/>
  <c r="G10" i="4"/>
  <c r="F10" i="4"/>
  <c r="F283" i="4"/>
  <c r="E10" i="4"/>
  <c r="E283" i="4" s="1"/>
  <c r="E13" i="6"/>
  <c r="F13" i="6"/>
  <c r="G13" i="6"/>
  <c r="C14" i="6"/>
  <c r="BH283" i="5"/>
  <c r="O283" i="4"/>
  <c r="AE283" i="4"/>
  <c r="BG283" i="5"/>
  <c r="BC283" i="5"/>
  <c r="BI283" i="5"/>
  <c r="BE283" i="5"/>
  <c r="BL283" i="5"/>
  <c r="BM283" i="5"/>
  <c r="BD283" i="5"/>
  <c r="BJ283" i="5"/>
  <c r="BN283" i="5"/>
  <c r="BF283" i="5"/>
  <c r="E14" i="6"/>
  <c r="F14" i="6"/>
  <c r="G14" i="6"/>
  <c r="C15" i="6"/>
  <c r="E15" i="6"/>
  <c r="F15" i="6"/>
  <c r="G15" i="6"/>
  <c r="C16" i="6"/>
  <c r="E16" i="6"/>
  <c r="F16" i="6"/>
  <c r="G16" i="6"/>
  <c r="C17" i="6"/>
  <c r="E17" i="6"/>
  <c r="F17" i="6"/>
  <c r="G17" i="6"/>
  <c r="C18" i="6"/>
  <c r="E18" i="6"/>
  <c r="F18" i="6"/>
  <c r="G18" i="6"/>
  <c r="C19" i="6"/>
  <c r="E19" i="6"/>
  <c r="F19" i="6"/>
  <c r="G19" i="6"/>
  <c r="C20" i="6"/>
  <c r="E20" i="6"/>
  <c r="F20" i="6"/>
  <c r="G20" i="6"/>
  <c r="C21" i="6"/>
  <c r="E21" i="6"/>
  <c r="F21" i="6"/>
  <c r="G21" i="6"/>
  <c r="C22" i="6"/>
  <c r="E22" i="6"/>
  <c r="F22" i="6"/>
  <c r="G22" i="6"/>
  <c r="C23" i="6"/>
  <c r="E23" i="6"/>
  <c r="F23" i="6"/>
  <c r="G23" i="6"/>
  <c r="C24" i="6"/>
  <c r="E24" i="6"/>
  <c r="F24" i="6"/>
  <c r="G24" i="6"/>
  <c r="C25" i="6"/>
  <c r="E25" i="6"/>
  <c r="F25" i="6"/>
  <c r="G25" i="6"/>
  <c r="C26" i="6"/>
  <c r="E26" i="6"/>
  <c r="F26" i="6"/>
  <c r="G26" i="6"/>
  <c r="C27" i="6"/>
  <c r="E27" i="6"/>
  <c r="F27" i="6"/>
  <c r="G27" i="6"/>
  <c r="C28" i="6"/>
  <c r="E28" i="6"/>
  <c r="F28" i="6"/>
  <c r="G28" i="6"/>
  <c r="C29" i="6"/>
  <c r="E29" i="6"/>
  <c r="F29" i="6"/>
  <c r="G29" i="6"/>
  <c r="C30" i="6"/>
  <c r="E30" i="6"/>
  <c r="F30" i="6"/>
  <c r="G30" i="6"/>
  <c r="C31" i="6"/>
  <c r="E31" i="6"/>
  <c r="F31" i="6"/>
  <c r="G31" i="6"/>
  <c r="C32" i="6"/>
  <c r="E32" i="6"/>
  <c r="F32" i="6"/>
  <c r="G32" i="6"/>
  <c r="C33" i="6"/>
  <c r="E33" i="6"/>
  <c r="F33" i="6"/>
  <c r="G33" i="6"/>
  <c r="C34" i="6"/>
  <c r="E34" i="6"/>
  <c r="F34" i="6"/>
  <c r="G34" i="6"/>
  <c r="C35" i="6"/>
  <c r="E35" i="6"/>
  <c r="F35" i="6"/>
  <c r="G35" i="6"/>
  <c r="C36" i="6"/>
  <c r="E36" i="6"/>
  <c r="F36" i="6"/>
  <c r="G36" i="6"/>
  <c r="C37" i="6"/>
  <c r="E37" i="6"/>
  <c r="F37" i="6"/>
  <c r="G37" i="6"/>
  <c r="C38" i="6"/>
  <c r="E38" i="6"/>
  <c r="F38" i="6"/>
  <c r="G38" i="6"/>
  <c r="C39" i="6"/>
  <c r="E39" i="6"/>
  <c r="F39" i="6"/>
  <c r="G39" i="6"/>
  <c r="C40" i="6"/>
  <c r="E40" i="6"/>
  <c r="F40" i="6"/>
  <c r="G40" i="6"/>
  <c r="C41" i="6"/>
  <c r="E41" i="6"/>
  <c r="F41" i="6"/>
  <c r="G41" i="6"/>
  <c r="C42" i="6"/>
  <c r="E42" i="6"/>
  <c r="F42" i="6"/>
  <c r="G42" i="6"/>
  <c r="C43" i="6"/>
  <c r="E43" i="6"/>
  <c r="F43" i="6"/>
  <c r="G43" i="6"/>
  <c r="C44" i="6"/>
  <c r="E44" i="6"/>
  <c r="F44" i="6"/>
  <c r="G44" i="6"/>
  <c r="C45" i="6"/>
  <c r="E45" i="6"/>
  <c r="F45" i="6"/>
  <c r="G45" i="6"/>
  <c r="C46" i="6"/>
  <c r="E46" i="6"/>
  <c r="F46" i="6"/>
  <c r="G46" i="6"/>
  <c r="C47" i="6"/>
  <c r="E47" i="6"/>
  <c r="F47" i="6"/>
  <c r="G47" i="6"/>
  <c r="C48" i="6"/>
  <c r="E48" i="6"/>
  <c r="F48" i="6"/>
  <c r="G48" i="6"/>
  <c r="C49" i="6"/>
  <c r="E49" i="6"/>
  <c r="F49" i="6"/>
  <c r="G49" i="6"/>
  <c r="C50" i="6"/>
  <c r="E50" i="6"/>
  <c r="F50" i="6"/>
  <c r="G50" i="6"/>
  <c r="C51" i="6"/>
  <c r="E51" i="6"/>
  <c r="F51" i="6"/>
  <c r="G51" i="6"/>
  <c r="C52" i="6"/>
  <c r="E52" i="6"/>
  <c r="F52" i="6"/>
  <c r="G52" i="6"/>
  <c r="C53" i="6"/>
  <c r="E53" i="6"/>
  <c r="F53" i="6"/>
  <c r="G53" i="6"/>
  <c r="C54" i="6"/>
  <c r="E54" i="6"/>
  <c r="F54" i="6"/>
  <c r="G54" i="6"/>
  <c r="C55" i="6"/>
  <c r="E55" i="6"/>
  <c r="F55" i="6"/>
  <c r="G55" i="6"/>
  <c r="C56" i="6"/>
  <c r="E56" i="6"/>
  <c r="F56" i="6"/>
  <c r="G56" i="6"/>
  <c r="C57" i="6"/>
  <c r="E57" i="6"/>
  <c r="F57" i="6"/>
  <c r="G57" i="6"/>
  <c r="C58" i="6"/>
  <c r="E58" i="6"/>
  <c r="F58" i="6"/>
  <c r="G58" i="6"/>
  <c r="C59" i="6"/>
  <c r="E59" i="6"/>
  <c r="F59" i="6"/>
  <c r="G59" i="6"/>
  <c r="C60" i="6"/>
  <c r="E60" i="6"/>
  <c r="F60" i="6"/>
  <c r="G60" i="6"/>
  <c r="C61" i="6"/>
  <c r="E61" i="6"/>
  <c r="F61" i="6"/>
  <c r="G61" i="6"/>
  <c r="C62" i="6"/>
  <c r="E62" i="6"/>
  <c r="F62" i="6"/>
  <c r="G62" i="6"/>
  <c r="C63" i="6"/>
  <c r="E63" i="6"/>
  <c r="F63" i="6"/>
  <c r="G63" i="6"/>
  <c r="C64" i="6"/>
  <c r="E64" i="6"/>
  <c r="F64" i="6"/>
  <c r="G64" i="6"/>
  <c r="C65" i="6"/>
  <c r="E65" i="6"/>
  <c r="F65" i="6"/>
  <c r="G65" i="6"/>
  <c r="C66" i="6"/>
  <c r="E66" i="6"/>
  <c r="F66" i="6"/>
  <c r="G66" i="6"/>
  <c r="C67" i="6"/>
  <c r="E67" i="6"/>
  <c r="F67" i="6"/>
  <c r="G67" i="6"/>
  <c r="C68" i="6"/>
  <c r="E68" i="6"/>
  <c r="F68" i="6"/>
  <c r="G68" i="6"/>
  <c r="BI297" i="5" l="1"/>
  <c r="BJ297" i="5"/>
  <c r="BG297" i="5"/>
  <c r="BM297" i="5"/>
  <c r="BE297" i="5"/>
  <c r="BD297" i="5"/>
  <c r="BD299" i="5" s="1"/>
  <c r="BF286" i="5" s="1"/>
  <c r="BL297" i="5"/>
  <c r="BE299" i="5"/>
  <c r="BG286" i="5" s="1"/>
  <c r="BF297" i="5"/>
  <c r="BK297" i="5"/>
  <c r="BG299" i="5" l="1"/>
  <c r="BI286" i="5" s="1"/>
  <c r="BI299" i="5" s="1"/>
  <c r="BK286" i="5" s="1"/>
  <c r="BK299" i="5" s="1"/>
  <c r="BM286" i="5" s="1"/>
  <c r="BM299" i="5" s="1"/>
  <c r="BF299" i="5"/>
  <c r="BH286" i="5" s="1"/>
  <c r="BH299" i="5" s="1"/>
  <c r="BJ286" i="5" s="1"/>
  <c r="BJ299" i="5" s="1"/>
  <c r="BL286" i="5" s="1"/>
  <c r="BL299" i="5" s="1"/>
  <c r="BN286" i="5" s="1"/>
  <c r="BN299" i="5" s="1"/>
</calcChain>
</file>

<file path=xl/comments1.xml><?xml version="1.0" encoding="utf-8"?>
<comments xmlns="http://schemas.openxmlformats.org/spreadsheetml/2006/main">
  <authors>
    <author>J. Carlton Collins</author>
  </authors>
  <commentList>
    <comment ref="D70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</commentList>
</comments>
</file>

<file path=xl/comments2.xml><?xml version="1.0" encoding="utf-8"?>
<comments xmlns="http://schemas.openxmlformats.org/spreadsheetml/2006/main">
  <authors>
    <author>J. Carlton Collins</author>
  </authors>
  <commentList>
    <comment ref="E70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</commentList>
</comments>
</file>

<file path=xl/comments3.xml><?xml version="1.0" encoding="utf-8"?>
<comments xmlns="http://schemas.openxmlformats.org/spreadsheetml/2006/main">
  <authors>
    <author>J. Carlton Collins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J. Carlton Collins:</t>
        </r>
        <r>
          <rPr>
            <sz val="9"/>
            <color indexed="81"/>
            <rFont val="Tahoma"/>
            <family val="2"/>
          </rPr>
          <t xml:space="preserve">
This line item is based upon the depreciation schedule.</t>
        </r>
      </text>
    </comment>
  </commentList>
</comments>
</file>

<file path=xl/sharedStrings.xml><?xml version="1.0" encoding="utf-8"?>
<sst xmlns="http://schemas.openxmlformats.org/spreadsheetml/2006/main" count="1676" uniqueCount="590">
  <si>
    <t>Account</t>
  </si>
  <si>
    <t>Sort</t>
  </si>
  <si>
    <t>Category</t>
  </si>
  <si>
    <t>Description</t>
  </si>
  <si>
    <t>000-4100-01</t>
  </si>
  <si>
    <t xml:space="preserve">Sales </t>
  </si>
  <si>
    <t xml:space="preserve">Sales -  West  </t>
  </si>
  <si>
    <t>000-4100-02</t>
  </si>
  <si>
    <t xml:space="preserve">Sales -  Central  </t>
  </si>
  <si>
    <t>000-4100-03</t>
  </si>
  <si>
    <t xml:space="preserve">Sales -  East  </t>
  </si>
  <si>
    <t>000-4100-04</t>
  </si>
  <si>
    <t xml:space="preserve">Sales -  Canada  </t>
  </si>
  <si>
    <t>Sales  Total</t>
  </si>
  <si>
    <t>000-4120-01</t>
  </si>
  <si>
    <t xml:space="preserve">Service </t>
  </si>
  <si>
    <t xml:space="preserve">Service Plans - West  </t>
  </si>
  <si>
    <t>000-4120-02</t>
  </si>
  <si>
    <t xml:space="preserve">Service Plans - Central  </t>
  </si>
  <si>
    <t>000-4120-03</t>
  </si>
  <si>
    <t xml:space="preserve">Service Plans - East  </t>
  </si>
  <si>
    <t>000-4120-04</t>
  </si>
  <si>
    <t xml:space="preserve">Service Plans - Canada  </t>
  </si>
  <si>
    <t>Service  Total</t>
  </si>
  <si>
    <t>000-4130-01</t>
  </si>
  <si>
    <t xml:space="preserve">Installation </t>
  </si>
  <si>
    <t xml:space="preserve">Installation Charges - West  </t>
  </si>
  <si>
    <t>000-4130-02</t>
  </si>
  <si>
    <t xml:space="preserve">Installation Charges - Central  </t>
  </si>
  <si>
    <t>000-4130-03</t>
  </si>
  <si>
    <t xml:space="preserve">Installation Charges - East  </t>
  </si>
  <si>
    <t>000-4130-04</t>
  </si>
  <si>
    <t xml:space="preserve">Installation Charges - Canada  </t>
  </si>
  <si>
    <t>Installation  Total</t>
  </si>
  <si>
    <t>000-4140-01</t>
  </si>
  <si>
    <t xml:space="preserve">Repair </t>
  </si>
  <si>
    <t xml:space="preserve">Repair Charges - East  </t>
  </si>
  <si>
    <t>000-4140-02</t>
  </si>
  <si>
    <t xml:space="preserve">Repair Charges - Central  </t>
  </si>
  <si>
    <t>000-4140-03</t>
  </si>
  <si>
    <t>000-4140-04</t>
  </si>
  <si>
    <t xml:space="preserve">Repair Charges - Canada  </t>
  </si>
  <si>
    <t>Repair  Total</t>
  </si>
  <si>
    <t>000-4180-01</t>
  </si>
  <si>
    <t>Sales  Discounts</t>
  </si>
  <si>
    <t xml:space="preserve">Sales Discount - West  </t>
  </si>
  <si>
    <t>000-4180-02</t>
  </si>
  <si>
    <t xml:space="preserve">Sales Discount - Central  </t>
  </si>
  <si>
    <t>000-4180-03</t>
  </si>
  <si>
    <t xml:space="preserve">Sales Discount - East  </t>
  </si>
  <si>
    <t>000-4180-04</t>
  </si>
  <si>
    <t xml:space="preserve">Sales Discount - Canada  </t>
  </si>
  <si>
    <t>Sales  Discounts Total</t>
  </si>
  <si>
    <t>000-4183-01</t>
  </si>
  <si>
    <t>Trade  Discounts</t>
  </si>
  <si>
    <t xml:space="preserve">Trade Discount - West  </t>
  </si>
  <si>
    <t>000-4183-02</t>
  </si>
  <si>
    <t xml:space="preserve">Trade Discount - Central  </t>
  </si>
  <si>
    <t>000-4183-03</t>
  </si>
  <si>
    <t xml:space="preserve">Trade Discount - East  </t>
  </si>
  <si>
    <t>000-4183-04</t>
  </si>
  <si>
    <t xml:space="preserve">Trade Discount - Canada  </t>
  </si>
  <si>
    <t>Trade  Discounts Total</t>
  </si>
  <si>
    <t>000-4190-01</t>
  </si>
  <si>
    <t>Sales  Returns</t>
  </si>
  <si>
    <t xml:space="preserve">Sales Returns - West  </t>
  </si>
  <si>
    <t>000-4190-02</t>
  </si>
  <si>
    <t xml:space="preserve">Sales Returns - Central  </t>
  </si>
  <si>
    <t>000-4190-03</t>
  </si>
  <si>
    <t xml:space="preserve">Sales Returns - East  </t>
  </si>
  <si>
    <t>000-4190-04</t>
  </si>
  <si>
    <t xml:space="preserve">Sales Returns - Canada  </t>
  </si>
  <si>
    <t>Sales  Returns Total</t>
  </si>
  <si>
    <t>000-4520-01</t>
  </si>
  <si>
    <t>COGS</t>
  </si>
  <si>
    <t xml:space="preserve">COGS - West   </t>
  </si>
  <si>
    <t>000-4520-02</t>
  </si>
  <si>
    <t xml:space="preserve">COGS - Central   </t>
  </si>
  <si>
    <t>000-4520-03</t>
  </si>
  <si>
    <t xml:space="preserve">COGS - East   </t>
  </si>
  <si>
    <t>000-4520-04</t>
  </si>
  <si>
    <t xml:space="preserve">COGS - Canada   </t>
  </si>
  <si>
    <t>COGS Total</t>
  </si>
  <si>
    <t>000-4750-01</t>
  </si>
  <si>
    <t xml:space="preserve">Variance </t>
  </si>
  <si>
    <t xml:space="preserve">Variance - Material   </t>
  </si>
  <si>
    <t>000-4750-02</t>
  </si>
  <si>
    <t xml:space="preserve">Variance - Mat. Fixed OH </t>
  </si>
  <si>
    <t>000-4750-03</t>
  </si>
  <si>
    <t xml:space="preserve">Variance - Mat. Var. OH </t>
  </si>
  <si>
    <t>000-4750-04</t>
  </si>
  <si>
    <t xml:space="preserve">Variance - Labor   </t>
  </si>
  <si>
    <t>000-4750-05</t>
  </si>
  <si>
    <t xml:space="preserve">Variance - Labor Fixed OH </t>
  </si>
  <si>
    <t>000-4750-06</t>
  </si>
  <si>
    <t xml:space="preserve">Variance - Labor Var. OH </t>
  </si>
  <si>
    <t>000-4750-07</t>
  </si>
  <si>
    <t xml:space="preserve">Variance - Machine   </t>
  </si>
  <si>
    <t>000-4750-08</t>
  </si>
  <si>
    <t xml:space="preserve">Variance - Mach. Fixed OH </t>
  </si>
  <si>
    <t>000-4750-09</t>
  </si>
  <si>
    <t xml:space="preserve">Variance - Mach. Var OH </t>
  </si>
  <si>
    <t>Variance  Total</t>
  </si>
  <si>
    <t>000-4800-00</t>
  </si>
  <si>
    <t xml:space="preserve">Salaries </t>
  </si>
  <si>
    <t xml:space="preserve">Overhead     </t>
  </si>
  <si>
    <t>000-5100-00</t>
  </si>
  <si>
    <t xml:space="preserve">Salaries and Wages   </t>
  </si>
  <si>
    <t>000-5200-00</t>
  </si>
  <si>
    <t xml:space="preserve">CPP Expense    </t>
  </si>
  <si>
    <t>000-5210-00</t>
  </si>
  <si>
    <t xml:space="preserve">QPP Expense    </t>
  </si>
  <si>
    <t>000-5220-00</t>
  </si>
  <si>
    <t xml:space="preserve">UIC Expense    </t>
  </si>
  <si>
    <t>000-5300-00</t>
  </si>
  <si>
    <t xml:space="preserve">SUTA Tax Expense   </t>
  </si>
  <si>
    <t>000-5400-00</t>
  </si>
  <si>
    <t xml:space="preserve">FUTA Tax Expense   </t>
  </si>
  <si>
    <t>000-5500-00</t>
  </si>
  <si>
    <t xml:space="preserve">Workers Compensation Tax Expense  </t>
  </si>
  <si>
    <t>Salaries  Total</t>
  </si>
  <si>
    <t>000-6400-00</t>
  </si>
  <si>
    <t>Insurance</t>
  </si>
  <si>
    <t xml:space="preserve">Life Insurance - Administration  </t>
  </si>
  <si>
    <t>000-6410-00</t>
  </si>
  <si>
    <t xml:space="preserve">Vehicle Insurance    </t>
  </si>
  <si>
    <t>000-6420-00</t>
  </si>
  <si>
    <t xml:space="preserve">Liability Insurance    </t>
  </si>
  <si>
    <t>000-6430-00</t>
  </si>
  <si>
    <t xml:space="preserve">Casualty Insurance    </t>
  </si>
  <si>
    <t>Insurance Total</t>
  </si>
  <si>
    <t>000-6200-00</t>
  </si>
  <si>
    <t xml:space="preserve">Depreciation </t>
  </si>
  <si>
    <t>Depreciation Expense - Furniture &amp; Fixtures</t>
  </si>
  <si>
    <t>000-6210-00</t>
  </si>
  <si>
    <t xml:space="preserve">Depreciation Expense - Computer Equipment </t>
  </si>
  <si>
    <t>000-6220-00</t>
  </si>
  <si>
    <t>Depreciation Expense - Machinery &amp; Equipment</t>
  </si>
  <si>
    <t>000-6230-00</t>
  </si>
  <si>
    <t xml:space="preserve">Depreciation Expense - Fleet Vehicles </t>
  </si>
  <si>
    <t>000-6300-00</t>
  </si>
  <si>
    <t xml:space="preserve">Amortization - Software   </t>
  </si>
  <si>
    <t>Depreciation  Total</t>
  </si>
  <si>
    <t>000-6170-04</t>
  </si>
  <si>
    <t xml:space="preserve">Repairs </t>
  </si>
  <si>
    <t xml:space="preserve">Repairs &amp; Maintenance Expense-Staff  </t>
  </si>
  <si>
    <t>000-6170-05</t>
  </si>
  <si>
    <t xml:space="preserve">Repairs &amp; Maintenance Expense-Line  </t>
  </si>
  <si>
    <t>Repairs  Total</t>
  </si>
  <si>
    <t>500-9030-00</t>
  </si>
  <si>
    <t>Purchases</t>
  </si>
  <si>
    <t xml:space="preserve">Fixed Assets- Computer Cabinets  </t>
  </si>
  <si>
    <t>600-5100-00</t>
  </si>
  <si>
    <t xml:space="preserve">Salaries and Wages - Purchasing/Receiving </t>
  </si>
  <si>
    <t>600-5110-00</t>
  </si>
  <si>
    <t xml:space="preserve">Overtime Pay - Purchasing/Receiving  </t>
  </si>
  <si>
    <t>600-5120-00</t>
  </si>
  <si>
    <t xml:space="preserve">Bonuses - Purchasing/Receiving   </t>
  </si>
  <si>
    <t>600-5140-00</t>
  </si>
  <si>
    <t xml:space="preserve">Profit Sharing - Purchasing/Receiving  </t>
  </si>
  <si>
    <t>600-5150-00</t>
  </si>
  <si>
    <t xml:space="preserve">Employee Benefits - Purchasing/Receiving  </t>
  </si>
  <si>
    <t>600-5160-00</t>
  </si>
  <si>
    <t xml:space="preserve">Health Insurance Expense - Purchasing/Receiving </t>
  </si>
  <si>
    <t>600-5170-00</t>
  </si>
  <si>
    <t xml:space="preserve">Payroll Taxes - Purchasing/Receiving  </t>
  </si>
  <si>
    <t>600-6100-00</t>
  </si>
  <si>
    <t xml:space="preserve">Training - Purchasing/Receiving   </t>
  </si>
  <si>
    <t>600-6120-00</t>
  </si>
  <si>
    <t xml:space="preserve">Supplies/Rental - Purchasing/Receiving   </t>
  </si>
  <si>
    <t>600-6130-00</t>
  </si>
  <si>
    <t xml:space="preserve">Supplies/Hardware - Purchasing/Receiving   </t>
  </si>
  <si>
    <t>600-6140-00</t>
  </si>
  <si>
    <t xml:space="preserve">Supplies/Software - Purchases/Receiving   </t>
  </si>
  <si>
    <t>600-6150-00</t>
  </si>
  <si>
    <t xml:space="preserve">Supplies-Allocated - Purchases/Receiving   </t>
  </si>
  <si>
    <t>600-6160-00</t>
  </si>
  <si>
    <t xml:space="preserve">Dues &amp; Subscriptions - Purchasing/Receiving </t>
  </si>
  <si>
    <t>600-6170-00</t>
  </si>
  <si>
    <t xml:space="preserve">Repairs &amp; Maintenance - Purchasing/Receiving </t>
  </si>
  <si>
    <t>600-6180-00</t>
  </si>
  <si>
    <t xml:space="preserve">Rent Expense - Purchasing/Receiving  </t>
  </si>
  <si>
    <t>600-6190-00</t>
  </si>
  <si>
    <t xml:space="preserve">Utilities Expense - Purchasing/Receiving  </t>
  </si>
  <si>
    <t>600-6500-00</t>
  </si>
  <si>
    <t xml:space="preserve">Postage/Freight - Purchasing/Receiving   </t>
  </si>
  <si>
    <t>600-6510-00</t>
  </si>
  <si>
    <t xml:space="preserve">Telephone - Purchasing/Receiving   </t>
  </si>
  <si>
    <t>600-6520-00</t>
  </si>
  <si>
    <t xml:space="preserve">Travel - Purchasing/Receiving   </t>
  </si>
  <si>
    <t>600-6530-00</t>
  </si>
  <si>
    <t xml:space="preserve">Meals/Entertainment - Purchasing/Receiving   </t>
  </si>
  <si>
    <t>600-9010-00</t>
  </si>
  <si>
    <t xml:space="preserve">Square Footage-Purchasing/Receiving    </t>
  </si>
  <si>
    <t>600-9020-00</t>
  </si>
  <si>
    <t xml:space="preserve">Employee Count-Purchases/Receiving    </t>
  </si>
  <si>
    <t>600-9030-00</t>
  </si>
  <si>
    <t xml:space="preserve">Fixed Assets-Computer Cabinets   </t>
  </si>
  <si>
    <t>Purchases Total</t>
  </si>
  <si>
    <t>500-5100-00</t>
  </si>
  <si>
    <t>Training</t>
  </si>
  <si>
    <t>Salaries and Wages - Consulting/Training US</t>
  </si>
  <si>
    <t>500-5101-00</t>
  </si>
  <si>
    <t>Salaries and Wages - Consulting/Training Canada</t>
  </si>
  <si>
    <t>500-5110-00</t>
  </si>
  <si>
    <t xml:space="preserve">Overtime Pay - Consulting/Training US </t>
  </si>
  <si>
    <t>500-5111-00</t>
  </si>
  <si>
    <t xml:space="preserve">Overtime Pay - Consulting/Training Canada </t>
  </si>
  <si>
    <t>500-5120-00</t>
  </si>
  <si>
    <t xml:space="preserve">Bonuses - Consulting/Training US  </t>
  </si>
  <si>
    <t>500-5121-00</t>
  </si>
  <si>
    <t xml:space="preserve">Bonuses - Consulting/Training Canada  </t>
  </si>
  <si>
    <t>500-5130-00</t>
  </si>
  <si>
    <t xml:space="preserve">Commissions - Consulting/Training US  </t>
  </si>
  <si>
    <t>500-5131-00</t>
  </si>
  <si>
    <t xml:space="preserve">Commissions - Consulting/Training Canada  </t>
  </si>
  <si>
    <t>500-5140-00</t>
  </si>
  <si>
    <t xml:space="preserve">Profit Sharing - Consulting/Training US </t>
  </si>
  <si>
    <t>500-5141-00</t>
  </si>
  <si>
    <t xml:space="preserve">Profit Sharing - Consulting/Training Canada </t>
  </si>
  <si>
    <t>500-5150-00</t>
  </si>
  <si>
    <t xml:space="preserve">Employee Benefits - Consulting/Training  </t>
  </si>
  <si>
    <t>500-5160-00</t>
  </si>
  <si>
    <t xml:space="preserve">Health Insurance Expense - Consulting/Training </t>
  </si>
  <si>
    <t>500-5170-00</t>
  </si>
  <si>
    <t xml:space="preserve">Payroll Taxes - Consulting/Training  </t>
  </si>
  <si>
    <t>500-5600-00</t>
  </si>
  <si>
    <t xml:space="preserve">Contract Services - Consulting/Training  </t>
  </si>
  <si>
    <t>500-6100-00</t>
  </si>
  <si>
    <t xml:space="preserve">Training - Consulting/Training   </t>
  </si>
  <si>
    <t>500-6120-00</t>
  </si>
  <si>
    <t xml:space="preserve">Supplies/Rental - Consulting/Training   </t>
  </si>
  <si>
    <t>500-6130-00</t>
  </si>
  <si>
    <t xml:space="preserve">Supplies/Hardware - Consulting/Training   </t>
  </si>
  <si>
    <t>500-6140-00</t>
  </si>
  <si>
    <t xml:space="preserve">Supplies/Software - Consulting/Training   </t>
  </si>
  <si>
    <t>500-6150-00</t>
  </si>
  <si>
    <t xml:space="preserve">Supplies-Allocated - Consulting/Training   </t>
  </si>
  <si>
    <t>500-6160-00</t>
  </si>
  <si>
    <t xml:space="preserve">Dues &amp; Subscriptions - Consulting/Training </t>
  </si>
  <si>
    <t>500-6170-00</t>
  </si>
  <si>
    <t xml:space="preserve">Repairs &amp; Maintenance - Consulting/Training </t>
  </si>
  <si>
    <t>500-6180-00</t>
  </si>
  <si>
    <t xml:space="preserve">Rent Expense - Consulting/Training  </t>
  </si>
  <si>
    <t>500-6190-00</t>
  </si>
  <si>
    <t xml:space="preserve">Utilities Expense - Consulting/Training  </t>
  </si>
  <si>
    <t>500-6500-00</t>
  </si>
  <si>
    <t xml:space="preserve">Postage/Freight - Consulting/Training   </t>
  </si>
  <si>
    <t>500-6510-00</t>
  </si>
  <si>
    <t xml:space="preserve">Telephone - Consulting/Training   </t>
  </si>
  <si>
    <t>500-6520-00</t>
  </si>
  <si>
    <t xml:space="preserve">Travel - Consulting/Training   </t>
  </si>
  <si>
    <t>500-6530-00</t>
  </si>
  <si>
    <t xml:space="preserve">Meals/Entertainment - Consulting/Training   </t>
  </si>
  <si>
    <t>500-9010-00</t>
  </si>
  <si>
    <t xml:space="preserve">Square Footage-Consulting/Training    </t>
  </si>
  <si>
    <t>500-9020-00</t>
  </si>
  <si>
    <t xml:space="preserve">Employee Count-Consulting/Training    </t>
  </si>
  <si>
    <t>Training Total</t>
  </si>
  <si>
    <t>000-4600-00</t>
  </si>
  <si>
    <t>Expenses</t>
  </si>
  <si>
    <t xml:space="preserve">Purchases Discounts Taken   </t>
  </si>
  <si>
    <t>000-4601-00</t>
  </si>
  <si>
    <t xml:space="preserve">Purchases Trade Discounts   </t>
  </si>
  <si>
    <t>000-4700-00</t>
  </si>
  <si>
    <t xml:space="preserve">Shrinkage and Waste   </t>
  </si>
  <si>
    <t>000-4710-00</t>
  </si>
  <si>
    <t xml:space="preserve">Freight and Handling   </t>
  </si>
  <si>
    <t>000-4720-00</t>
  </si>
  <si>
    <t xml:space="preserve">International Freight and Handling  </t>
  </si>
  <si>
    <t>000-4730-00</t>
  </si>
  <si>
    <t xml:space="preserve">Purchase Price Variance - Unrealized </t>
  </si>
  <si>
    <t>000-4731-00</t>
  </si>
  <si>
    <t xml:space="preserve">Withholding offset    </t>
  </si>
  <si>
    <t>000-4740-00</t>
  </si>
  <si>
    <t xml:space="preserve">Assembly Variance    </t>
  </si>
  <si>
    <t>000-5615-00</t>
  </si>
  <si>
    <t xml:space="preserve">Floor Stock Expense   </t>
  </si>
  <si>
    <t>000-5700-00</t>
  </si>
  <si>
    <t xml:space="preserve">Non-Inventoried Purchase Item   </t>
  </si>
  <si>
    <t>000-6500-04</t>
  </si>
  <si>
    <t xml:space="preserve">Postage/Freight Expense-Staff    </t>
  </si>
  <si>
    <t>000-6500-05</t>
  </si>
  <si>
    <t xml:space="preserve">Postage/Freight Expense-Line    </t>
  </si>
  <si>
    <t>000-6600-00</t>
  </si>
  <si>
    <t xml:space="preserve">Bank Fees    </t>
  </si>
  <si>
    <t>000-6610-00</t>
  </si>
  <si>
    <t xml:space="preserve">Advertising Expense    </t>
  </si>
  <si>
    <t>000-6620-00</t>
  </si>
  <si>
    <t xml:space="preserve">Direct Mail Advertising Expense  </t>
  </si>
  <si>
    <t>000-6630-00</t>
  </si>
  <si>
    <t xml:space="preserve">IL State Sales Tax Expense </t>
  </si>
  <si>
    <t>000-6635-00</t>
  </si>
  <si>
    <t xml:space="preserve">Import Tax Expense   </t>
  </si>
  <si>
    <t>000-6640-00</t>
  </si>
  <si>
    <t xml:space="preserve">Chicago City Sales Tax Expense </t>
  </si>
  <si>
    <t>000-6700-00</t>
  </si>
  <si>
    <t xml:space="preserve">Bad Debts Expense   </t>
  </si>
  <si>
    <t>000-6701-00</t>
  </si>
  <si>
    <t xml:space="preserve">Write-Off Expense    </t>
  </si>
  <si>
    <t>000-6710-00</t>
  </si>
  <si>
    <t xml:space="preserve">Collection Costs    </t>
  </si>
  <si>
    <t>000-6720-00</t>
  </si>
  <si>
    <t xml:space="preserve">Legal Fees    </t>
  </si>
  <si>
    <t>000-6730-00</t>
  </si>
  <si>
    <t xml:space="preserve">Accounting Fees    </t>
  </si>
  <si>
    <t>000-6740-00</t>
  </si>
  <si>
    <t xml:space="preserve">Fines &amp; Penalties   </t>
  </si>
  <si>
    <t>000-6750-00</t>
  </si>
  <si>
    <t xml:space="preserve">Licenses &amp; Fees   </t>
  </si>
  <si>
    <t>000-6760-00</t>
  </si>
  <si>
    <t xml:space="preserve">Recruiting &amp; Moving Expense  </t>
  </si>
  <si>
    <t>000-6770-00</t>
  </si>
  <si>
    <t xml:space="preserve">Company Meetings    </t>
  </si>
  <si>
    <t>000-6780-00</t>
  </si>
  <si>
    <t xml:space="preserve">Miscellaneous Expense    </t>
  </si>
  <si>
    <t>000-6790-00</t>
  </si>
  <si>
    <t xml:space="preserve">Warranty Expense    </t>
  </si>
  <si>
    <t>000-6800-01</t>
  </si>
  <si>
    <t xml:space="preserve">Project Expenses    </t>
  </si>
  <si>
    <t>000-6900-00</t>
  </si>
  <si>
    <t xml:space="preserve">Project Losses    </t>
  </si>
  <si>
    <t>000-7010-00</t>
  </si>
  <si>
    <t xml:space="preserve">Finance Charge Income   </t>
  </si>
  <si>
    <t>000-7020-00</t>
  </si>
  <si>
    <t xml:space="preserve">Interest Income    </t>
  </si>
  <si>
    <t>000-7040-00</t>
  </si>
  <si>
    <t xml:space="preserve">Miscellaneous Income    </t>
  </si>
  <si>
    <t>000-7041-00</t>
  </si>
  <si>
    <t xml:space="preserve">Freight Income    </t>
  </si>
  <si>
    <t>000-8010-00</t>
  </si>
  <si>
    <t xml:space="preserve">Finance Charge Expense   </t>
  </si>
  <si>
    <t>000-8020-00</t>
  </si>
  <si>
    <t xml:space="preserve">Interest Expense    </t>
  </si>
  <si>
    <t>000-8030-00</t>
  </si>
  <si>
    <t xml:space="preserve">Gain or Loss on  Sale of Assets </t>
  </si>
  <si>
    <t>000-8100-00</t>
  </si>
  <si>
    <t xml:space="preserve">Federal Income Taxes   </t>
  </si>
  <si>
    <t>000-8110-00</t>
  </si>
  <si>
    <t xml:space="preserve">State Income Taxes   </t>
  </si>
  <si>
    <t>000-8410-00</t>
  </si>
  <si>
    <t xml:space="preserve">Billings in Excess of Earnings </t>
  </si>
  <si>
    <t>000-8510-00</t>
  </si>
  <si>
    <t xml:space="preserve">Earnings in Excess of Billings </t>
  </si>
  <si>
    <t>000-8610-00</t>
  </si>
  <si>
    <t xml:space="preserve">Project Deferred Revenue   </t>
  </si>
  <si>
    <t>000-8710-00</t>
  </si>
  <si>
    <t xml:space="preserve">Retentions Account Receivable   </t>
  </si>
  <si>
    <t>000-9040-00</t>
  </si>
  <si>
    <t xml:space="preserve">Number of Telephone Installations  </t>
  </si>
  <si>
    <t>100-5100-00</t>
  </si>
  <si>
    <t xml:space="preserve">Salaries and Wages - Administration </t>
  </si>
  <si>
    <t>100-5110-00</t>
  </si>
  <si>
    <t xml:space="preserve">Overtime Pay - Administration  </t>
  </si>
  <si>
    <t>100-5120-00</t>
  </si>
  <si>
    <t xml:space="preserve">Bonuses - Administration   </t>
  </si>
  <si>
    <t>100-5140-00</t>
  </si>
  <si>
    <t xml:space="preserve">Profit Sharing - Administration  </t>
  </si>
  <si>
    <t>100-5150-00</t>
  </si>
  <si>
    <t xml:space="preserve">Employee Benefits - Administration  </t>
  </si>
  <si>
    <t>100-5160-00</t>
  </si>
  <si>
    <t xml:space="preserve">Health Insurance Expense - Administration </t>
  </si>
  <si>
    <t>100-5170-00</t>
  </si>
  <si>
    <t xml:space="preserve">Payroll Taxes - Administration  </t>
  </si>
  <si>
    <t>100-6100-00</t>
  </si>
  <si>
    <t xml:space="preserve">Training - Administration   </t>
  </si>
  <si>
    <t>100-6110-00</t>
  </si>
  <si>
    <t xml:space="preserve">Company Car - Administration  </t>
  </si>
  <si>
    <t>100-6120-00</t>
  </si>
  <si>
    <t xml:space="preserve">Supplies/Rental - Administration   </t>
  </si>
  <si>
    <t>100-6130-00</t>
  </si>
  <si>
    <t xml:space="preserve">Supplies/Hardware - Administration   </t>
  </si>
  <si>
    <t>100-6140-00</t>
  </si>
  <si>
    <t xml:space="preserve">Supplies/Software - Administation   </t>
  </si>
  <si>
    <t>100-6150-00</t>
  </si>
  <si>
    <t xml:space="preserve">Supplies-Allocated - Administration   </t>
  </si>
  <si>
    <t>100-6160-00</t>
  </si>
  <si>
    <t xml:space="preserve">Dues &amp; Subscriptions - Administration </t>
  </si>
  <si>
    <t>100-6170-00</t>
  </si>
  <si>
    <t xml:space="preserve">Repairs &amp; Maintenance - Administration </t>
  </si>
  <si>
    <t>100-6180-00</t>
  </si>
  <si>
    <t xml:space="preserve">Rent Expense - Administration  </t>
  </si>
  <si>
    <t>100-6190-00</t>
  </si>
  <si>
    <t xml:space="preserve">Utilities Expense - Administration  </t>
  </si>
  <si>
    <t>100-6500-00</t>
  </si>
  <si>
    <t xml:space="preserve">Postage/Freight - Administration   </t>
  </si>
  <si>
    <t>100-6510-00</t>
  </si>
  <si>
    <t xml:space="preserve">Telephone - Administration   </t>
  </si>
  <si>
    <t>100-6520-00</t>
  </si>
  <si>
    <t xml:space="preserve">Travel - Administration   </t>
  </si>
  <si>
    <t>100-6530-00</t>
  </si>
  <si>
    <t xml:space="preserve">Meals/Entertainment - Administration   </t>
  </si>
  <si>
    <t>100-9010-00</t>
  </si>
  <si>
    <t xml:space="preserve">Square Footage-Administration    </t>
  </si>
  <si>
    <t>100-9020-00</t>
  </si>
  <si>
    <t xml:space="preserve">Employee Count-Administration    </t>
  </si>
  <si>
    <t>100-9030-00</t>
  </si>
  <si>
    <t>200-5100-00</t>
  </si>
  <si>
    <t xml:space="preserve">Salaries and Wages - Accounting </t>
  </si>
  <si>
    <t>200-5110-00</t>
  </si>
  <si>
    <t xml:space="preserve">Overtime Pay - Accounting  </t>
  </si>
  <si>
    <t>200-5120-00</t>
  </si>
  <si>
    <t xml:space="preserve">Bonuses - Accounting   </t>
  </si>
  <si>
    <t>200-5140-00</t>
  </si>
  <si>
    <t xml:space="preserve">Profit Sharing - Accounting  </t>
  </si>
  <si>
    <t>200-5150-00</t>
  </si>
  <si>
    <t xml:space="preserve">Employee Benefits - Accounting  </t>
  </si>
  <si>
    <t>200-5160-00</t>
  </si>
  <si>
    <t xml:space="preserve">Health Insurance Expense - Accounting </t>
  </si>
  <si>
    <t>200-5170-00</t>
  </si>
  <si>
    <t xml:space="preserve">Payroll Taxes - Accounting  </t>
  </si>
  <si>
    <t>200-6100-00</t>
  </si>
  <si>
    <t xml:space="preserve">Training - Accounting   </t>
  </si>
  <si>
    <t>200-6120-00</t>
  </si>
  <si>
    <t xml:space="preserve">Supplies/Rental - Accounting   </t>
  </si>
  <si>
    <t>200-6130-00</t>
  </si>
  <si>
    <t xml:space="preserve">Supplies/Hardware - Accounting   </t>
  </si>
  <si>
    <t>200-6140-00</t>
  </si>
  <si>
    <t xml:space="preserve">Supplies/Software - Accounting   </t>
  </si>
  <si>
    <t>200-6150-00</t>
  </si>
  <si>
    <t xml:space="preserve">Supplies-Allocated - Accounting   </t>
  </si>
  <si>
    <t>200-6160-00</t>
  </si>
  <si>
    <t xml:space="preserve">Dues &amp; Subscriptions - Accounting </t>
  </si>
  <si>
    <t>200-6170-00</t>
  </si>
  <si>
    <t xml:space="preserve">Repairs &amp; Maintenance - Accounting </t>
  </si>
  <si>
    <t>200-6180-00</t>
  </si>
  <si>
    <t xml:space="preserve">Rent Expense - Accounting  </t>
  </si>
  <si>
    <t>200-6190-00</t>
  </si>
  <si>
    <t xml:space="preserve">Utilities Expense - Accounting  </t>
  </si>
  <si>
    <t>200-6500-00</t>
  </si>
  <si>
    <t xml:space="preserve">Postage/Freight - Accounting   </t>
  </si>
  <si>
    <t>200-6510-00</t>
  </si>
  <si>
    <t xml:space="preserve">Telephone - Accounting   </t>
  </si>
  <si>
    <t>200-6520-00</t>
  </si>
  <si>
    <t xml:space="preserve">Travel - Accounting   </t>
  </si>
  <si>
    <t>200-6530-00</t>
  </si>
  <si>
    <t xml:space="preserve">Meals/Entertainment - Accounting   </t>
  </si>
  <si>
    <t>200-9010-00</t>
  </si>
  <si>
    <t xml:space="preserve">Square Footage-Accounting    </t>
  </si>
  <si>
    <t>200-9020-00</t>
  </si>
  <si>
    <t xml:space="preserve">Employee Count-Accounting    </t>
  </si>
  <si>
    <t>200-9030-00</t>
  </si>
  <si>
    <t>300-5100-00</t>
  </si>
  <si>
    <t xml:space="preserve">Salaries and Wages - Sales </t>
  </si>
  <si>
    <t>300-5110-00</t>
  </si>
  <si>
    <t xml:space="preserve">Overtime Pay - Sales  </t>
  </si>
  <si>
    <t>300-5120-00</t>
  </si>
  <si>
    <t xml:space="preserve">Bonuses - Sales   </t>
  </si>
  <si>
    <t>300-5130-00</t>
  </si>
  <si>
    <t xml:space="preserve">Commissions - Sales   </t>
  </si>
  <si>
    <t>300-5140-00</t>
  </si>
  <si>
    <t xml:space="preserve">Profit Sharing - Sales  </t>
  </si>
  <si>
    <t>300-5150-00</t>
  </si>
  <si>
    <t xml:space="preserve">Employee Benefits - Sales  </t>
  </si>
  <si>
    <t>300-5160-00</t>
  </si>
  <si>
    <t xml:space="preserve">Health Insurance Expense - Sales </t>
  </si>
  <si>
    <t>300-5170-00</t>
  </si>
  <si>
    <t xml:space="preserve">Payroll Taxes - Sales  </t>
  </si>
  <si>
    <t>300-6100-00</t>
  </si>
  <si>
    <t xml:space="preserve">Training - Sales   </t>
  </si>
  <si>
    <t>300-6120-00</t>
  </si>
  <si>
    <t xml:space="preserve">Supplies/Rental - Sales   </t>
  </si>
  <si>
    <t>300-6130-00</t>
  </si>
  <si>
    <t xml:space="preserve">Supplies/Hardware - Sales   </t>
  </si>
  <si>
    <t>300-6140-00</t>
  </si>
  <si>
    <t xml:space="preserve">Supplies/Software - Sales   </t>
  </si>
  <si>
    <t>300-6150-00</t>
  </si>
  <si>
    <t xml:space="preserve">Supplies-Allocated - Sales   </t>
  </si>
  <si>
    <t>300-6160-00</t>
  </si>
  <si>
    <t xml:space="preserve">Dues &amp; Subscriptions - Sales </t>
  </si>
  <si>
    <t>300-6170-00</t>
  </si>
  <si>
    <t xml:space="preserve">Repairs &amp; Maintenance - Sales </t>
  </si>
  <si>
    <t>300-6180-00</t>
  </si>
  <si>
    <t xml:space="preserve">Rent Expense - Sales  </t>
  </si>
  <si>
    <t>300-6190-00</t>
  </si>
  <si>
    <t xml:space="preserve">Utilities Expense - Sales  </t>
  </si>
  <si>
    <t>300-6500-00</t>
  </si>
  <si>
    <t xml:space="preserve">Postage/Freight - Sales   </t>
  </si>
  <si>
    <t>300-6510-00</t>
  </si>
  <si>
    <t xml:space="preserve">Telephone - Sales   </t>
  </si>
  <si>
    <t>300-6520-00</t>
  </si>
  <si>
    <t xml:space="preserve">Travel - Sales   </t>
  </si>
  <si>
    <t>300-6530-00</t>
  </si>
  <si>
    <t xml:space="preserve">Meals/Entertainment - Sales   </t>
  </si>
  <si>
    <t>300-9010-00</t>
  </si>
  <si>
    <t xml:space="preserve">Square Footage-Sales    </t>
  </si>
  <si>
    <t>300-9020-00</t>
  </si>
  <si>
    <t xml:space="preserve">Employee Count-Sales    </t>
  </si>
  <si>
    <t>300-9030-00</t>
  </si>
  <si>
    <t>400-5100-00</t>
  </si>
  <si>
    <t>Salaries and Wages - Service/Installation US</t>
  </si>
  <si>
    <t>400-5101-00</t>
  </si>
  <si>
    <t>Salaries and Wages - Service/Installation Canada</t>
  </si>
  <si>
    <t>400-5110-00</t>
  </si>
  <si>
    <t xml:space="preserve">Overtime Pay - Service/Installation US </t>
  </si>
  <si>
    <t>400-5111-00</t>
  </si>
  <si>
    <t xml:space="preserve">Overtime Pay - Service/Installation Canada </t>
  </si>
  <si>
    <t>400-5120-00</t>
  </si>
  <si>
    <t xml:space="preserve">Bonuses - Services/Installation US  </t>
  </si>
  <si>
    <t>400-5121-00</t>
  </si>
  <si>
    <t xml:space="preserve">Bonuses - Services/Installation Canada  </t>
  </si>
  <si>
    <t>400-5130-00</t>
  </si>
  <si>
    <t xml:space="preserve">Commissions - Service/Installation US  </t>
  </si>
  <si>
    <t>400-5131-00</t>
  </si>
  <si>
    <t xml:space="preserve">Commissions - Service/Installation Canada  </t>
  </si>
  <si>
    <t>400-5140-00</t>
  </si>
  <si>
    <t xml:space="preserve">Profit Sharing - Service/Installation US </t>
  </si>
  <si>
    <t>400-5141-00</t>
  </si>
  <si>
    <t xml:space="preserve">Profit Sharing - Service/Installation Canada </t>
  </si>
  <si>
    <t>400-5150-00</t>
  </si>
  <si>
    <t xml:space="preserve">Employee Benefits - Service/Installation  </t>
  </si>
  <si>
    <t>400-5160-00</t>
  </si>
  <si>
    <t xml:space="preserve">Health Insurance Expense - Service/Installation </t>
  </si>
  <si>
    <t>400-5170-00</t>
  </si>
  <si>
    <t xml:space="preserve">Payroll Taxes - Service/Installation  </t>
  </si>
  <si>
    <t>400-5600-00</t>
  </si>
  <si>
    <t xml:space="preserve">Contract Services - Service/Installation  </t>
  </si>
  <si>
    <t>400-6100-00</t>
  </si>
  <si>
    <t xml:space="preserve">Training - Service/installation   </t>
  </si>
  <si>
    <t>400-6110-00</t>
  </si>
  <si>
    <t xml:space="preserve">Fleet Vehicle Expense   </t>
  </si>
  <si>
    <t>400-6120-00</t>
  </si>
  <si>
    <t xml:space="preserve">Supplies/Rental - Service/Installation   </t>
  </si>
  <si>
    <t>400-6130-00</t>
  </si>
  <si>
    <t xml:space="preserve">Supplies/Hardware - Service/Installation   </t>
  </si>
  <si>
    <t>400-6140-00</t>
  </si>
  <si>
    <t xml:space="preserve">Supplies/Software - Service/Installation   </t>
  </si>
  <si>
    <t>400-6150-00</t>
  </si>
  <si>
    <t xml:space="preserve">Supplies-Allocated - Services/Installation   </t>
  </si>
  <si>
    <t>400-6160-00</t>
  </si>
  <si>
    <t xml:space="preserve">Dues &amp; Subscriptions - Service/Installation </t>
  </si>
  <si>
    <t>400-6170-00</t>
  </si>
  <si>
    <t xml:space="preserve">Repairs &amp; Maintenance - Service/Installation </t>
  </si>
  <si>
    <t>400-6180-00</t>
  </si>
  <si>
    <t xml:space="preserve">Rent Expense - Service/Installation  </t>
  </si>
  <si>
    <t>400-6190-00</t>
  </si>
  <si>
    <t xml:space="preserve">Utilities Expense - Service/Installation  </t>
  </si>
  <si>
    <t>400-6500-00</t>
  </si>
  <si>
    <t xml:space="preserve">Postage/Freight - Service/Installation   </t>
  </si>
  <si>
    <t>400-6510-00</t>
  </si>
  <si>
    <t xml:space="preserve">Telephone - Service/Installation   </t>
  </si>
  <si>
    <t>400-6520-00</t>
  </si>
  <si>
    <t xml:space="preserve">Travel - Service/Installation   </t>
  </si>
  <si>
    <t>400-6530-00</t>
  </si>
  <si>
    <t xml:space="preserve">Meals/Entertainment - Service/Installation   </t>
  </si>
  <si>
    <t>400-9010-00</t>
  </si>
  <si>
    <t xml:space="preserve">Square Footage-Service    </t>
  </si>
  <si>
    <t>400-9020-00</t>
  </si>
  <si>
    <t xml:space="preserve">Employee Count-Service/Installation    </t>
  </si>
  <si>
    <t>400-9030-00</t>
  </si>
  <si>
    <t>999-9999-99</t>
  </si>
  <si>
    <t xml:space="preserve">Transfer Suspense Account   </t>
  </si>
  <si>
    <t>Expenses Total</t>
  </si>
  <si>
    <t>Grand Total</t>
  </si>
  <si>
    <t>Income Statement by Month</t>
  </si>
  <si>
    <t>Report date: 1/1/2011..12/31/2013</t>
  </si>
  <si>
    <t>Pearson</t>
  </si>
  <si>
    <t>R Square</t>
  </si>
  <si>
    <t>Cell:</t>
  </si>
  <si>
    <t>B7</t>
  </si>
  <si>
    <t>Comment:</t>
  </si>
  <si>
    <t>J. Carlton Collins</t>
  </si>
  <si>
    <t>This line item is based upon the depreciation schedule.</t>
  </si>
  <si>
    <t>B10</t>
  </si>
  <si>
    <t>B8</t>
  </si>
  <si>
    <t>B9</t>
  </si>
  <si>
    <t>2014 Total</t>
  </si>
  <si>
    <t>Beginning Cash</t>
  </si>
  <si>
    <t>AR</t>
  </si>
  <si>
    <t>Inventory</t>
  </si>
  <si>
    <t>AP</t>
  </si>
  <si>
    <t>Long Term Debt</t>
  </si>
  <si>
    <t>Ending Cash</t>
  </si>
  <si>
    <t>Change in:</t>
  </si>
  <si>
    <t>AR (42 days)</t>
  </si>
  <si>
    <t>Inventory (62 days)</t>
  </si>
  <si>
    <t>AP (28 days)</t>
  </si>
  <si>
    <t>Long Term Debt (Amort Sch)</t>
  </si>
  <si>
    <t>Amortization Schedule</t>
  </si>
  <si>
    <t>Amount</t>
  </si>
  <si>
    <t>Interest Rate</t>
  </si>
  <si>
    <t>Periods</t>
  </si>
  <si>
    <t>Months</t>
  </si>
  <si>
    <t>Date</t>
  </si>
  <si>
    <t>Balance</t>
  </si>
  <si>
    <t>Payment</t>
  </si>
  <si>
    <t>Interest</t>
  </si>
  <si>
    <t>Principle</t>
  </si>
  <si>
    <t>End Balance</t>
  </si>
  <si>
    <t>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</si>
</sst>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14" fontId="5" fillId="2" borderId="0" xfId="1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horizontal="center"/>
    </xf>
    <xf numFmtId="0" fontId="5" fillId="4" borderId="0" xfId="0" quotePrefix="1" applyFont="1" applyFill="1" applyBorder="1" applyAlignment="1">
      <alignment horizontal="left"/>
    </xf>
    <xf numFmtId="0" fontId="5" fillId="4" borderId="0" xfId="0" applyNumberFormat="1" applyFont="1" applyFill="1" applyBorder="1"/>
    <xf numFmtId="164" fontId="5" fillId="4" borderId="0" xfId="1" applyNumberFormat="1" applyFont="1" applyFill="1" applyBorder="1"/>
    <xf numFmtId="0" fontId="5" fillId="5" borderId="0" xfId="0" applyFont="1" applyFill="1" applyBorder="1"/>
    <xf numFmtId="0" fontId="4" fillId="5" borderId="0" xfId="0" applyFont="1" applyFill="1"/>
    <xf numFmtId="164" fontId="4" fillId="0" borderId="0" xfId="1" applyNumberFormat="1" applyFont="1"/>
    <xf numFmtId="0" fontId="6" fillId="5" borderId="0" xfId="0" applyFont="1" applyFill="1"/>
    <xf numFmtId="0" fontId="6" fillId="6" borderId="4" xfId="0" applyFont="1" applyFill="1" applyBorder="1"/>
    <xf numFmtId="0" fontId="6" fillId="6" borderId="4" xfId="0" applyFont="1" applyFill="1" applyBorder="1" applyAlignment="1">
      <alignment horizontal="center"/>
    </xf>
    <xf numFmtId="164" fontId="6" fillId="6" borderId="4" xfId="1" applyNumberFormat="1" applyFont="1" applyFill="1" applyBorder="1"/>
    <xf numFmtId="0" fontId="6" fillId="6" borderId="5" xfId="0" applyFont="1" applyFill="1" applyBorder="1"/>
    <xf numFmtId="0" fontId="6" fillId="6" borderId="5" xfId="0" applyFont="1" applyFill="1" applyBorder="1" applyAlignment="1">
      <alignment horizontal="center"/>
    </xf>
    <xf numFmtId="164" fontId="6" fillId="6" borderId="5" xfId="1" applyNumberFormat="1" applyFont="1" applyFill="1" applyBorder="1"/>
    <xf numFmtId="0" fontId="6" fillId="6" borderId="4" xfId="0" quotePrefix="1" applyFont="1" applyFill="1" applyBorder="1" applyAlignment="1">
      <alignment horizontal="left"/>
    </xf>
    <xf numFmtId="0" fontId="6" fillId="6" borderId="5" xfId="0" quotePrefix="1" applyFont="1" applyFill="1" applyBorder="1" applyAlignment="1">
      <alignment horizontal="left"/>
    </xf>
    <xf numFmtId="0" fontId="7" fillId="0" borderId="0" xfId="0" applyFont="1" applyAlignment="1">
      <alignment horizontal="left" indent="26"/>
    </xf>
    <xf numFmtId="0" fontId="8" fillId="0" borderId="0" xfId="0" applyFont="1" applyAlignment="1">
      <alignment horizontal="left" indent="26"/>
    </xf>
    <xf numFmtId="0" fontId="7" fillId="3" borderId="0" xfId="0" applyFont="1" applyFill="1" applyAlignment="1">
      <alignment horizontal="left" indent="26"/>
    </xf>
    <xf numFmtId="0" fontId="4" fillId="3" borderId="0" xfId="0" applyFont="1" applyFill="1"/>
    <xf numFmtId="164" fontId="4" fillId="3" borderId="0" xfId="1" applyNumberFormat="1" applyFont="1" applyFill="1"/>
    <xf numFmtId="0" fontId="6" fillId="5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9" fontId="6" fillId="5" borderId="0" xfId="2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left"/>
    </xf>
    <xf numFmtId="164" fontId="6" fillId="6" borderId="0" xfId="1" applyNumberFormat="1" applyFont="1" applyFill="1" applyBorder="1"/>
    <xf numFmtId="164" fontId="4" fillId="5" borderId="0" xfId="1" applyNumberFormat="1" applyFont="1" applyFill="1"/>
    <xf numFmtId="14" fontId="5" fillId="7" borderId="0" xfId="1" applyNumberFormat="1" applyFont="1" applyFill="1" applyBorder="1" applyAlignment="1">
      <alignment horizontal="center"/>
    </xf>
    <xf numFmtId="164" fontId="5" fillId="6" borderId="0" xfId="1" applyNumberFormat="1" applyFont="1" applyFill="1" applyBorder="1"/>
    <xf numFmtId="14" fontId="9" fillId="7" borderId="0" xfId="1" applyNumberFormat="1" applyFont="1" applyFill="1" applyBorder="1" applyAlignment="1">
      <alignment horizontal="center"/>
    </xf>
    <xf numFmtId="14" fontId="9" fillId="7" borderId="0" xfId="1" quotePrefix="1" applyNumberFormat="1" applyFont="1" applyFill="1" applyBorder="1" applyAlignment="1">
      <alignment horizontal="center"/>
    </xf>
    <xf numFmtId="164" fontId="9" fillId="6" borderId="0" xfId="1" applyNumberFormat="1" applyFont="1" applyFill="1" applyBorder="1"/>
    <xf numFmtId="164" fontId="10" fillId="5" borderId="0" xfId="1" applyNumberFormat="1" applyFont="1" applyFill="1"/>
    <xf numFmtId="164" fontId="4" fillId="0" borderId="0" xfId="1" applyNumberFormat="1" applyFont="1" applyAlignment="1">
      <alignment horizontal="left" indent="2"/>
    </xf>
    <xf numFmtId="164" fontId="4" fillId="0" borderId="2" xfId="1" applyNumberFormat="1" applyFont="1" applyBorder="1"/>
    <xf numFmtId="14" fontId="4" fillId="0" borderId="3" xfId="1" applyNumberFormat="1" applyFont="1" applyBorder="1"/>
    <xf numFmtId="164" fontId="4" fillId="0" borderId="0" xfId="1" quotePrefix="1" applyNumberFormat="1" applyFont="1" applyAlignment="1">
      <alignment horizontal="left" indent="2"/>
    </xf>
    <xf numFmtId="0" fontId="11" fillId="0" borderId="0" xfId="0" applyFont="1"/>
    <xf numFmtId="0" fontId="0" fillId="8" borderId="1" xfId="0" applyFill="1" applyBorder="1"/>
    <xf numFmtId="10" fontId="3" fillId="8" borderId="1" xfId="2" applyNumberFormat="1" applyFont="1" applyFill="1" applyBorder="1"/>
    <xf numFmtId="14" fontId="0" fillId="0" borderId="0" xfId="0" applyNumberFormat="1"/>
    <xf numFmtId="0" fontId="0" fillId="0" borderId="3" xfId="0" applyBorder="1"/>
    <xf numFmtId="164" fontId="3" fillId="0" borderId="0" xfId="1" applyNumberFormat="1" applyFont="1"/>
    <xf numFmtId="164" fontId="0" fillId="0" borderId="0" xfId="0" applyNumberFormat="1"/>
    <xf numFmtId="43" fontId="3" fillId="0" borderId="2" xfId="1" applyFont="1" applyBorder="1"/>
    <xf numFmtId="164" fontId="3" fillId="8" borderId="1" xfId="1" applyNumberFormat="1" applyFont="1" applyFill="1" applyBorder="1"/>
    <xf numFmtId="43" fontId="4" fillId="0" borderId="0" xfId="1" applyNumberFormat="1" applyFont="1"/>
    <xf numFmtId="164" fontId="4" fillId="0" borderId="0" xfId="1" applyNumberFormat="1" applyFont="1" applyAlignment="1">
      <alignment horizontal="left"/>
    </xf>
    <xf numFmtId="164" fontId="4" fillId="0" borderId="0" xfId="1" quotePrefix="1" applyNumberFormat="1" applyFont="1" applyAlignment="1">
      <alignment horizontal="left"/>
    </xf>
    <xf numFmtId="0" fontId="7" fillId="0" borderId="0" xfId="0" applyFont="1" applyAlignment="1"/>
    <xf numFmtId="0" fontId="7" fillId="3" borderId="0" xfId="0" applyFont="1" applyFill="1" applyAlignment="1"/>
    <xf numFmtId="0" fontId="8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U300"/>
  <sheetViews>
    <sheetView showGridLines="0" tabSelected="1" zoomScale="85" zoomScaleNormal="85" workbookViewId="0">
      <selection activeCell="AY277" sqref="AY277"/>
    </sheetView>
  </sheetViews>
  <sheetFormatPr defaultRowHeight="15.75" x14ac:dyDescent="0.25"/>
  <cols>
    <col min="1" max="1" width="16" style="1" customWidth="1"/>
    <col min="2" max="2" width="0" style="1" hidden="1" customWidth="1"/>
    <col min="3" max="3" width="21" style="1" customWidth="1"/>
    <col min="4" max="4" width="36.85546875" style="1" customWidth="1"/>
    <col min="5" max="52" width="14.5703125" style="12" customWidth="1"/>
    <col min="53" max="16384" width="9.140625" style="13"/>
  </cols>
  <sheetData>
    <row r="1" spans="1:255" ht="23.25" x14ac:dyDescent="0.35">
      <c r="A1" s="57" t="s">
        <v>554</v>
      </c>
    </row>
    <row r="2" spans="1:255" ht="3.75" customHeight="1" x14ac:dyDescent="0.35">
      <c r="A2" s="58"/>
      <c r="B2" s="25"/>
      <c r="C2" s="25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</row>
    <row r="3" spans="1:255" ht="18.75" x14ac:dyDescent="0.3">
      <c r="A3" s="59" t="s">
        <v>555</v>
      </c>
    </row>
    <row r="5" spans="1:255" s="4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3">
        <v>40574</v>
      </c>
      <c r="F5" s="3">
        <v>40602</v>
      </c>
      <c r="G5" s="3">
        <v>40633</v>
      </c>
      <c r="H5" s="3">
        <v>40663</v>
      </c>
      <c r="I5" s="3">
        <v>40694</v>
      </c>
      <c r="J5" s="3">
        <v>40724</v>
      </c>
      <c r="K5" s="3">
        <v>40755</v>
      </c>
      <c r="L5" s="3">
        <v>40786</v>
      </c>
      <c r="M5" s="3">
        <v>40816</v>
      </c>
      <c r="N5" s="3">
        <v>40847</v>
      </c>
      <c r="O5" s="3">
        <v>40877</v>
      </c>
      <c r="P5" s="3">
        <v>40908</v>
      </c>
      <c r="Q5" s="3">
        <v>40939</v>
      </c>
      <c r="R5" s="3">
        <v>40968</v>
      </c>
      <c r="S5" s="3">
        <v>40999</v>
      </c>
      <c r="T5" s="3">
        <v>41029</v>
      </c>
      <c r="U5" s="3">
        <v>41060</v>
      </c>
      <c r="V5" s="3">
        <v>41090</v>
      </c>
      <c r="W5" s="3">
        <v>41121</v>
      </c>
      <c r="X5" s="3">
        <v>41152</v>
      </c>
      <c r="Y5" s="3">
        <v>41182</v>
      </c>
      <c r="Z5" s="3">
        <v>41213</v>
      </c>
      <c r="AA5" s="3">
        <v>41243</v>
      </c>
      <c r="AB5" s="3">
        <v>41274</v>
      </c>
      <c r="AC5" s="3">
        <v>41305</v>
      </c>
      <c r="AD5" s="3">
        <v>41333</v>
      </c>
      <c r="AE5" s="3">
        <v>41364</v>
      </c>
      <c r="AF5" s="3">
        <v>41394</v>
      </c>
      <c r="AG5" s="3">
        <v>41425</v>
      </c>
      <c r="AH5" s="3">
        <v>41455</v>
      </c>
      <c r="AI5" s="3">
        <v>41486</v>
      </c>
      <c r="AJ5" s="3">
        <v>41517</v>
      </c>
      <c r="AK5" s="3">
        <v>41547</v>
      </c>
      <c r="AL5" s="3">
        <v>41578</v>
      </c>
      <c r="AM5" s="3">
        <v>41608</v>
      </c>
      <c r="AN5" s="3">
        <v>41639</v>
      </c>
      <c r="AO5" s="3">
        <v>41670</v>
      </c>
      <c r="AP5" s="3">
        <v>41698</v>
      </c>
      <c r="AQ5" s="3">
        <v>41729</v>
      </c>
      <c r="AR5" s="3">
        <v>41759</v>
      </c>
      <c r="AS5" s="3">
        <v>41790</v>
      </c>
      <c r="AT5" s="3">
        <v>41820</v>
      </c>
      <c r="AU5" s="3">
        <v>41851</v>
      </c>
      <c r="AV5" s="3">
        <v>41882</v>
      </c>
      <c r="AW5" s="3">
        <v>41912</v>
      </c>
      <c r="AX5" s="3">
        <v>41943</v>
      </c>
      <c r="AY5" s="3">
        <v>41973</v>
      </c>
      <c r="AZ5" s="3">
        <v>42004</v>
      </c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x14ac:dyDescent="0.25">
      <c r="A6" s="14" t="s">
        <v>4</v>
      </c>
      <c r="B6" s="15">
        <v>1</v>
      </c>
      <c r="C6" s="14" t="s">
        <v>5</v>
      </c>
      <c r="D6" s="14" t="s">
        <v>6</v>
      </c>
      <c r="E6" s="16">
        <v>-408011.81</v>
      </c>
      <c r="F6" s="16">
        <v>-411599.63</v>
      </c>
      <c r="G6" s="16">
        <v>-397531.12</v>
      </c>
      <c r="H6" s="16">
        <v>-381576.83</v>
      </c>
      <c r="I6" s="16">
        <v>-363082.85</v>
      </c>
      <c r="J6" s="16">
        <v>-352825.33</v>
      </c>
      <c r="K6" s="16">
        <v>-364536.15</v>
      </c>
      <c r="L6" s="16">
        <v>-372470.02</v>
      </c>
      <c r="M6" s="16">
        <v>-377356.39</v>
      </c>
      <c r="N6" s="16">
        <v>-385781.42</v>
      </c>
      <c r="O6" s="16">
        <v>-384649.56</v>
      </c>
      <c r="P6" s="16">
        <v>-368675.25</v>
      </c>
      <c r="Q6" s="16">
        <v>-362388.95</v>
      </c>
      <c r="R6" s="16">
        <v>-351494.79</v>
      </c>
      <c r="S6" s="16">
        <v>-365596.54</v>
      </c>
      <c r="T6" s="16">
        <v>-375879.13</v>
      </c>
      <c r="U6" s="16">
        <v>-357403.92</v>
      </c>
      <c r="V6" s="16">
        <v>-369824.51</v>
      </c>
      <c r="W6" s="16">
        <v>-371798.41</v>
      </c>
      <c r="X6" s="16">
        <v>-373294.89</v>
      </c>
      <c r="Y6" s="16">
        <v>-373809.03</v>
      </c>
      <c r="Z6" s="16">
        <v>-379357.09</v>
      </c>
      <c r="AA6" s="16">
        <v>-380696.14</v>
      </c>
      <c r="AB6" s="16">
        <v>-377950.5</v>
      </c>
      <c r="AC6" s="16">
        <v>-367525.17</v>
      </c>
      <c r="AD6" s="16">
        <v>-354939.55</v>
      </c>
      <c r="AE6" s="16">
        <v>-368519.22</v>
      </c>
      <c r="AF6" s="16">
        <v>-363787.01</v>
      </c>
      <c r="AG6" s="16">
        <v>-371301.44</v>
      </c>
      <c r="AH6" s="16">
        <v>-367221.07</v>
      </c>
      <c r="AI6" s="16">
        <v>-373609.18</v>
      </c>
      <c r="AJ6" s="16">
        <v>-376024.74</v>
      </c>
      <c r="AK6" s="16">
        <v>-381866.66</v>
      </c>
      <c r="AL6" s="16">
        <v>-384480.81</v>
      </c>
      <c r="AM6" s="16">
        <v>-380778.33</v>
      </c>
      <c r="AN6" s="16">
        <v>-368843.45658823499</v>
      </c>
      <c r="AO6" s="16">
        <v>-368544.84950980399</v>
      </c>
      <c r="AP6" s="16">
        <v>-368246.24243137299</v>
      </c>
      <c r="AQ6" s="16">
        <v>-367947.635352941</v>
      </c>
      <c r="AR6" s="16">
        <v>-367649.02827451</v>
      </c>
      <c r="AS6" s="16">
        <v>-367350.42119607801</v>
      </c>
      <c r="AT6" s="16">
        <v>-367051.81411764701</v>
      </c>
      <c r="AU6" s="16">
        <v>-366753.20703921601</v>
      </c>
      <c r="AV6" s="16">
        <v>-366454.59996078402</v>
      </c>
      <c r="AW6" s="16">
        <v>-366155.99288235302</v>
      </c>
      <c r="AX6" s="16">
        <v>-365857.38580392202</v>
      </c>
      <c r="AY6" s="16">
        <v>-365558.77872548997</v>
      </c>
      <c r="AZ6" s="16">
        <v>-365260.17164705897</v>
      </c>
    </row>
    <row r="7" spans="1:255" x14ac:dyDescent="0.25">
      <c r="A7" s="14" t="s">
        <v>7</v>
      </c>
      <c r="B7" s="15">
        <v>1</v>
      </c>
      <c r="C7" s="14" t="s">
        <v>5</v>
      </c>
      <c r="D7" s="14" t="s">
        <v>8</v>
      </c>
      <c r="E7" s="16">
        <v>-643508.54</v>
      </c>
      <c r="F7" s="16">
        <v>-641723.35</v>
      </c>
      <c r="G7" s="16">
        <v>-651671.80000000005</v>
      </c>
      <c r="H7" s="16">
        <v>-657878.88</v>
      </c>
      <c r="I7" s="16">
        <v>-668880.85</v>
      </c>
      <c r="J7" s="16">
        <v>-667054.04</v>
      </c>
      <c r="K7" s="16">
        <v>-675293.73</v>
      </c>
      <c r="L7" s="16">
        <v>-676577.13</v>
      </c>
      <c r="M7" s="16">
        <v>-666941.06999999995</v>
      </c>
      <c r="N7" s="16">
        <v>-666401.02</v>
      </c>
      <c r="O7" s="16">
        <v>-655811.56000000006</v>
      </c>
      <c r="P7" s="16">
        <v>-647725.43999999994</v>
      </c>
      <c r="Q7" s="16">
        <v>-652136.1</v>
      </c>
      <c r="R7" s="16">
        <v>-664798.23</v>
      </c>
      <c r="S7" s="16">
        <v>-668892.57999999996</v>
      </c>
      <c r="T7" s="16">
        <v>-659883.84</v>
      </c>
      <c r="U7" s="16">
        <v>-676852</v>
      </c>
      <c r="V7" s="16">
        <v>-670412.93000000005</v>
      </c>
      <c r="W7" s="16">
        <v>-683042.38</v>
      </c>
      <c r="X7" s="16">
        <v>-682947.53</v>
      </c>
      <c r="Y7" s="16">
        <v>-691370.79</v>
      </c>
      <c r="Z7" s="16">
        <v>-687079.12</v>
      </c>
      <c r="AA7" s="16">
        <v>-691448.78</v>
      </c>
      <c r="AB7" s="16">
        <v>-694109.52</v>
      </c>
      <c r="AC7" s="16">
        <v>-694052.46</v>
      </c>
      <c r="AD7" s="16">
        <v>-704211.13</v>
      </c>
      <c r="AE7" s="16">
        <v>-712967.13</v>
      </c>
      <c r="AF7" s="16">
        <v>-715280.05</v>
      </c>
      <c r="AG7" s="16">
        <v>-715221.24</v>
      </c>
      <c r="AH7" s="16">
        <v>-724800.17</v>
      </c>
      <c r="AI7" s="16">
        <v>-728274.56</v>
      </c>
      <c r="AJ7" s="16">
        <v>-731078.68</v>
      </c>
      <c r="AK7" s="16">
        <v>-740463.93</v>
      </c>
      <c r="AL7" s="16">
        <v>-735137.92</v>
      </c>
      <c r="AM7" s="16">
        <v>-724978.75</v>
      </c>
      <c r="AN7" s="16">
        <v>-731191.07206722698</v>
      </c>
      <c r="AO7" s="16">
        <v>-733766.91380112001</v>
      </c>
      <c r="AP7" s="16">
        <v>-736342.75553501397</v>
      </c>
      <c r="AQ7" s="16">
        <v>-738918.59726890805</v>
      </c>
      <c r="AR7" s="16">
        <v>-741494.43900280097</v>
      </c>
      <c r="AS7" s="16">
        <v>-744070.280736694</v>
      </c>
      <c r="AT7" s="16">
        <v>-746646.12247058796</v>
      </c>
      <c r="AU7" s="16">
        <v>-749221.96420448099</v>
      </c>
      <c r="AV7" s="16">
        <v>-751797.80593837495</v>
      </c>
      <c r="AW7" s="16">
        <v>-754373.64767226903</v>
      </c>
      <c r="AX7" s="16">
        <v>-756949.48940616206</v>
      </c>
      <c r="AY7" s="16">
        <v>-759525.33114005602</v>
      </c>
      <c r="AZ7" s="16">
        <v>-762101.17287394905</v>
      </c>
    </row>
    <row r="8" spans="1:255" x14ac:dyDescent="0.25">
      <c r="A8" s="14" t="s">
        <v>9</v>
      </c>
      <c r="B8" s="15">
        <v>1</v>
      </c>
      <c r="C8" s="14" t="s">
        <v>5</v>
      </c>
      <c r="D8" s="14" t="s">
        <v>10</v>
      </c>
      <c r="E8" s="16">
        <v>-736956.86</v>
      </c>
      <c r="F8" s="16">
        <v>-742564.19</v>
      </c>
      <c r="G8" s="16">
        <v>-741847.84</v>
      </c>
      <c r="H8" s="16">
        <v>-750265.86</v>
      </c>
      <c r="I8" s="16">
        <v>-743749.56</v>
      </c>
      <c r="J8" s="16">
        <v>-741127.46</v>
      </c>
      <c r="K8" s="16">
        <v>-725653.33</v>
      </c>
      <c r="L8" s="16">
        <v>-721585.89</v>
      </c>
      <c r="M8" s="16">
        <v>-730410.62</v>
      </c>
      <c r="N8" s="16">
        <v>-744467.45</v>
      </c>
      <c r="O8" s="16">
        <v>-737059.53</v>
      </c>
      <c r="P8" s="16">
        <v>-743986.47</v>
      </c>
      <c r="Q8" s="16">
        <v>-742590.27</v>
      </c>
      <c r="R8" s="16">
        <v>-743536.18</v>
      </c>
      <c r="S8" s="16">
        <v>-760533.7</v>
      </c>
      <c r="T8" s="16">
        <v>-766712.75</v>
      </c>
      <c r="U8" s="16">
        <v>-762707.49</v>
      </c>
      <c r="V8" s="16">
        <v>-766472.49</v>
      </c>
      <c r="W8" s="16">
        <v>-774987.37</v>
      </c>
      <c r="X8" s="16">
        <v>-771000.41</v>
      </c>
      <c r="Y8" s="16">
        <v>-774532.57</v>
      </c>
      <c r="Z8" s="16">
        <v>-763782.02</v>
      </c>
      <c r="AA8" s="16">
        <v>-762307.28</v>
      </c>
      <c r="AB8" s="16">
        <v>-764134.27</v>
      </c>
      <c r="AC8" s="16">
        <v>-763430.25</v>
      </c>
      <c r="AD8" s="16">
        <v>-766461.9</v>
      </c>
      <c r="AE8" s="16">
        <v>-760851.56</v>
      </c>
      <c r="AF8" s="16">
        <v>-751500.42</v>
      </c>
      <c r="AG8" s="16">
        <v>-737400.4</v>
      </c>
      <c r="AH8" s="16">
        <v>-743466.42</v>
      </c>
      <c r="AI8" s="16">
        <v>-740528.17</v>
      </c>
      <c r="AJ8" s="16">
        <v>-745527.94</v>
      </c>
      <c r="AK8" s="16">
        <v>-752770.61</v>
      </c>
      <c r="AL8" s="16">
        <v>-745590.73</v>
      </c>
      <c r="AM8" s="16">
        <v>-749975.46</v>
      </c>
      <c r="AN8" s="16">
        <v>-759557.94569747895</v>
      </c>
      <c r="AO8" s="16">
        <v>-760056.44153781503</v>
      </c>
      <c r="AP8" s="16">
        <v>-760554.93737815099</v>
      </c>
      <c r="AQ8" s="16">
        <v>-761053.43321848696</v>
      </c>
      <c r="AR8" s="16">
        <v>-761551.92905882397</v>
      </c>
      <c r="AS8" s="16">
        <v>-762050.42489916005</v>
      </c>
      <c r="AT8" s="16">
        <v>-762548.92073949601</v>
      </c>
      <c r="AU8" s="16">
        <v>-763047.41657983197</v>
      </c>
      <c r="AV8" s="16">
        <v>-763545.91242016805</v>
      </c>
      <c r="AW8" s="16">
        <v>-764044.40826050402</v>
      </c>
      <c r="AX8" s="16">
        <v>-764542.90410083998</v>
      </c>
      <c r="AY8" s="16">
        <v>-765041.39994117699</v>
      </c>
      <c r="AZ8" s="16">
        <v>-765539.89578151295</v>
      </c>
    </row>
    <row r="9" spans="1:255" x14ac:dyDescent="0.25">
      <c r="A9" s="17" t="s">
        <v>11</v>
      </c>
      <c r="B9" s="18">
        <v>1</v>
      </c>
      <c r="C9" s="17" t="s">
        <v>5</v>
      </c>
      <c r="D9" s="17" t="s">
        <v>12</v>
      </c>
      <c r="E9" s="19">
        <v>-258873.89</v>
      </c>
      <c r="F9" s="19">
        <v>-255821.77</v>
      </c>
      <c r="G9" s="19">
        <v>-260361.99</v>
      </c>
      <c r="H9" s="19">
        <v>-256002.54</v>
      </c>
      <c r="I9" s="19">
        <v>-252359.45</v>
      </c>
      <c r="J9" s="19">
        <v>-261461.29</v>
      </c>
      <c r="K9" s="19">
        <v>-253613.89</v>
      </c>
      <c r="L9" s="19">
        <v>-256305.58</v>
      </c>
      <c r="M9" s="19">
        <v>-256432.39</v>
      </c>
      <c r="N9" s="19">
        <v>-254553.33</v>
      </c>
      <c r="O9" s="19">
        <v>-259258.01</v>
      </c>
      <c r="P9" s="19">
        <v>-266677.71000000002</v>
      </c>
      <c r="Q9" s="19">
        <v>-257601.16</v>
      </c>
      <c r="R9" s="19">
        <v>-259719.39</v>
      </c>
      <c r="S9" s="19">
        <v>-259863.3</v>
      </c>
      <c r="T9" s="19">
        <v>-256018.03</v>
      </c>
      <c r="U9" s="19">
        <v>-259882.2</v>
      </c>
      <c r="V9" s="19">
        <v>-257752.19</v>
      </c>
      <c r="W9" s="19">
        <v>-247387.88</v>
      </c>
      <c r="X9" s="19">
        <v>-240447.71</v>
      </c>
      <c r="Y9" s="19">
        <v>-246264.24</v>
      </c>
      <c r="Z9" s="19">
        <v>-240930.14</v>
      </c>
      <c r="AA9" s="19">
        <v>-239486.58</v>
      </c>
      <c r="AB9" s="19">
        <v>-239215.5</v>
      </c>
      <c r="AC9" s="19">
        <v>-229450.71</v>
      </c>
      <c r="AD9" s="19">
        <v>-233882.76</v>
      </c>
      <c r="AE9" s="19">
        <v>-226488.12</v>
      </c>
      <c r="AF9" s="19">
        <v>-217999.32</v>
      </c>
      <c r="AG9" s="19">
        <v>-237149.38</v>
      </c>
      <c r="AH9" s="19">
        <v>-233862.66</v>
      </c>
      <c r="AI9" s="19">
        <v>-224878.15</v>
      </c>
      <c r="AJ9" s="19">
        <v>-228249.17</v>
      </c>
      <c r="AK9" s="19">
        <v>-230008.13</v>
      </c>
      <c r="AL9" s="19">
        <v>-227113.29</v>
      </c>
      <c r="AM9" s="19">
        <v>-218310.86</v>
      </c>
      <c r="AN9" s="19">
        <v>-224119.55139495799</v>
      </c>
      <c r="AO9" s="19">
        <v>-222913.998361345</v>
      </c>
      <c r="AP9" s="19">
        <v>-221708.44532773099</v>
      </c>
      <c r="AQ9" s="19">
        <v>-220502.89229411801</v>
      </c>
      <c r="AR9" s="19">
        <v>-219297.339260504</v>
      </c>
      <c r="AS9" s="19">
        <v>-218091.78622689101</v>
      </c>
      <c r="AT9" s="19">
        <v>-216886.233193277</v>
      </c>
      <c r="AU9" s="19">
        <v>-215680.68015966401</v>
      </c>
      <c r="AV9" s="19">
        <v>-214475.12712605001</v>
      </c>
      <c r="AW9" s="19">
        <v>-213269.57409243699</v>
      </c>
      <c r="AX9" s="19">
        <v>-212064.021058824</v>
      </c>
      <c r="AY9" s="19">
        <v>-210858.46802520999</v>
      </c>
      <c r="AZ9" s="19">
        <v>-209652.914991597</v>
      </c>
    </row>
    <row r="10" spans="1:255" s="4" customFormat="1" x14ac:dyDescent="0.25">
      <c r="A10" s="5"/>
      <c r="B10" s="6"/>
      <c r="C10" s="8" t="s">
        <v>13</v>
      </c>
      <c r="D10" s="5"/>
      <c r="E10" s="9">
        <f t="shared" ref="E10:AN10" si="0">SUBTOTAL(9,E6:E9)</f>
        <v>-2047351.1</v>
      </c>
      <c r="F10" s="9">
        <f t="shared" si="0"/>
        <v>-2051708.94</v>
      </c>
      <c r="G10" s="9">
        <f t="shared" si="0"/>
        <v>-2051412.7499999998</v>
      </c>
      <c r="H10" s="9">
        <f t="shared" si="0"/>
        <v>-2045724.1099999999</v>
      </c>
      <c r="I10" s="9">
        <f t="shared" si="0"/>
        <v>-2028072.71</v>
      </c>
      <c r="J10" s="9">
        <f t="shared" si="0"/>
        <v>-2022468.12</v>
      </c>
      <c r="K10" s="9">
        <f t="shared" si="0"/>
        <v>-2019097.1</v>
      </c>
      <c r="L10" s="9">
        <f t="shared" si="0"/>
        <v>-2026938.62</v>
      </c>
      <c r="M10" s="9">
        <f t="shared" si="0"/>
        <v>-2031140.4700000002</v>
      </c>
      <c r="N10" s="9">
        <f t="shared" si="0"/>
        <v>-2051203.22</v>
      </c>
      <c r="O10" s="9">
        <f t="shared" si="0"/>
        <v>-2036778.6600000001</v>
      </c>
      <c r="P10" s="9">
        <f t="shared" si="0"/>
        <v>-2027064.8699999999</v>
      </c>
      <c r="Q10" s="9">
        <f t="shared" si="0"/>
        <v>-2014716.48</v>
      </c>
      <c r="R10" s="9">
        <f t="shared" si="0"/>
        <v>-2019548.5900000003</v>
      </c>
      <c r="S10" s="9">
        <f t="shared" si="0"/>
        <v>-2054886.1199999999</v>
      </c>
      <c r="T10" s="9">
        <f t="shared" si="0"/>
        <v>-2058493.75</v>
      </c>
      <c r="U10" s="9">
        <f t="shared" si="0"/>
        <v>-2056845.6099999999</v>
      </c>
      <c r="V10" s="9">
        <f t="shared" si="0"/>
        <v>-2064462.12</v>
      </c>
      <c r="W10" s="9">
        <f t="shared" si="0"/>
        <v>-2077216.04</v>
      </c>
      <c r="X10" s="9">
        <f t="shared" si="0"/>
        <v>-2067690.54</v>
      </c>
      <c r="Y10" s="9">
        <f t="shared" si="0"/>
        <v>-2085976.6300000001</v>
      </c>
      <c r="Z10" s="9">
        <f t="shared" si="0"/>
        <v>-2071148.37</v>
      </c>
      <c r="AA10" s="9">
        <f t="shared" si="0"/>
        <v>-2073938.78</v>
      </c>
      <c r="AB10" s="9">
        <f t="shared" si="0"/>
        <v>-2075409.79</v>
      </c>
      <c r="AC10" s="9">
        <f t="shared" si="0"/>
        <v>-2054458.5899999999</v>
      </c>
      <c r="AD10" s="9">
        <f t="shared" si="0"/>
        <v>-2059495.34</v>
      </c>
      <c r="AE10" s="9">
        <f t="shared" si="0"/>
        <v>-2068826.0300000003</v>
      </c>
      <c r="AF10" s="9">
        <f t="shared" si="0"/>
        <v>-2048566.8</v>
      </c>
      <c r="AG10" s="9">
        <f t="shared" si="0"/>
        <v>-2061072.46</v>
      </c>
      <c r="AH10" s="9">
        <f t="shared" si="0"/>
        <v>-2069350.32</v>
      </c>
      <c r="AI10" s="9">
        <f t="shared" si="0"/>
        <v>-2067290.06</v>
      </c>
      <c r="AJ10" s="9">
        <f t="shared" si="0"/>
        <v>-2080880.5299999998</v>
      </c>
      <c r="AK10" s="9">
        <f t="shared" si="0"/>
        <v>-2105109.33</v>
      </c>
      <c r="AL10" s="9">
        <f t="shared" si="0"/>
        <v>-2092322.75</v>
      </c>
      <c r="AM10" s="9">
        <f t="shared" si="0"/>
        <v>-2074043.4</v>
      </c>
      <c r="AN10" s="9">
        <f t="shared" si="0"/>
        <v>-2083712.025747899</v>
      </c>
      <c r="AO10" s="9">
        <f t="shared" ref="AO10:AZ10" si="1">SUBTOTAL(9,AO6:AO9)</f>
        <v>-2085282.2032100838</v>
      </c>
      <c r="AP10" s="9">
        <f t="shared" si="1"/>
        <v>-2086852.3806722688</v>
      </c>
      <c r="AQ10" s="9">
        <f t="shared" si="1"/>
        <v>-2088422.5581344541</v>
      </c>
      <c r="AR10" s="9">
        <f t="shared" si="1"/>
        <v>-2089992.7355966391</v>
      </c>
      <c r="AS10" s="9">
        <f t="shared" si="1"/>
        <v>-2091562.913058823</v>
      </c>
      <c r="AT10" s="9">
        <f t="shared" si="1"/>
        <v>-2093133.0905210078</v>
      </c>
      <c r="AU10" s="9">
        <f t="shared" si="1"/>
        <v>-2094703.2679831928</v>
      </c>
      <c r="AV10" s="9">
        <f t="shared" si="1"/>
        <v>-2096273.4454453769</v>
      </c>
      <c r="AW10" s="9">
        <f t="shared" si="1"/>
        <v>-2097843.6229075631</v>
      </c>
      <c r="AX10" s="9">
        <f t="shared" si="1"/>
        <v>-2099413.8003697479</v>
      </c>
      <c r="AY10" s="9">
        <f t="shared" si="1"/>
        <v>-2100983.9778319327</v>
      </c>
      <c r="AZ10" s="9">
        <f t="shared" si="1"/>
        <v>-2102554.155294118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</row>
    <row r="11" spans="1:255" x14ac:dyDescent="0.25">
      <c r="A11" s="14" t="s">
        <v>14</v>
      </c>
      <c r="B11" s="15">
        <v>1</v>
      </c>
      <c r="C11" s="14" t="s">
        <v>15</v>
      </c>
      <c r="D11" s="14" t="s">
        <v>16</v>
      </c>
      <c r="E11" s="16">
        <v>-4643.3999999999996</v>
      </c>
      <c r="F11" s="16">
        <v>-4394.49</v>
      </c>
      <c r="G11" s="16">
        <v>-3783.32</v>
      </c>
      <c r="H11" s="16">
        <v>-4625.0200000000004</v>
      </c>
      <c r="I11" s="16">
        <v>-5831.19</v>
      </c>
      <c r="J11" s="16">
        <v>-6211.5</v>
      </c>
      <c r="K11" s="16">
        <v>-6370.96</v>
      </c>
      <c r="L11" s="16">
        <v>-6388.76</v>
      </c>
      <c r="M11" s="16">
        <v>-5658.83</v>
      </c>
      <c r="N11" s="16">
        <v>-6401.02</v>
      </c>
      <c r="O11" s="16">
        <v>-7280.14</v>
      </c>
      <c r="P11" s="16">
        <v>-7059.24</v>
      </c>
      <c r="Q11" s="16">
        <v>-5837.74</v>
      </c>
      <c r="R11" s="16">
        <v>-6514.47</v>
      </c>
      <c r="S11" s="16">
        <v>-4789.45</v>
      </c>
      <c r="T11" s="16">
        <v>-6139.9</v>
      </c>
      <c r="U11" s="16">
        <v>-7056.78</v>
      </c>
      <c r="V11" s="16">
        <v>-8007.92</v>
      </c>
      <c r="W11" s="16">
        <v>-8829.74</v>
      </c>
      <c r="X11" s="16">
        <v>-9193.89</v>
      </c>
      <c r="Y11" s="16">
        <v>-9506.2000000000007</v>
      </c>
      <c r="Z11" s="16">
        <v>-8349.11</v>
      </c>
      <c r="AA11" s="16">
        <v>-7978.27</v>
      </c>
      <c r="AB11" s="16">
        <v>-8624.3700000000008</v>
      </c>
      <c r="AC11" s="16">
        <v>-8493.64</v>
      </c>
      <c r="AD11" s="16">
        <v>-8623.06</v>
      </c>
      <c r="AE11" s="16">
        <v>-8298.17</v>
      </c>
      <c r="AF11" s="16">
        <v>-9365.49</v>
      </c>
      <c r="AG11" s="16">
        <v>-8582.2900000000009</v>
      </c>
      <c r="AH11" s="16">
        <v>-7765.51</v>
      </c>
      <c r="AI11" s="16">
        <v>-7301.44</v>
      </c>
      <c r="AJ11" s="16">
        <v>-7763.09</v>
      </c>
      <c r="AK11" s="16">
        <v>-7541.37</v>
      </c>
      <c r="AL11" s="16">
        <v>-6706.2</v>
      </c>
      <c r="AM11" s="16">
        <v>-6361.5</v>
      </c>
      <c r="AN11" s="16">
        <v>-8840.7351932773108</v>
      </c>
      <c r="AO11" s="16">
        <v>-8940.9705294117703</v>
      </c>
      <c r="AP11" s="16">
        <v>-9041.2058655462206</v>
      </c>
      <c r="AQ11" s="16">
        <v>-9141.44120168068</v>
      </c>
      <c r="AR11" s="16">
        <v>-9241.6765378151304</v>
      </c>
      <c r="AS11" s="16">
        <v>-9341.9118739495807</v>
      </c>
      <c r="AT11" s="16">
        <v>-9442.1472100840401</v>
      </c>
      <c r="AU11" s="16">
        <v>-9542.3825462184905</v>
      </c>
      <c r="AV11" s="16">
        <v>-9642.6178823529408</v>
      </c>
      <c r="AW11" s="16">
        <v>-9742.8532184874002</v>
      </c>
      <c r="AX11" s="16">
        <v>-9843.0885546218506</v>
      </c>
      <c r="AY11" s="16">
        <v>-9943.32389075631</v>
      </c>
      <c r="AZ11" s="16">
        <v>-10043.5592268908</v>
      </c>
    </row>
    <row r="12" spans="1:255" x14ac:dyDescent="0.25">
      <c r="A12" s="14" t="s">
        <v>17</v>
      </c>
      <c r="B12" s="15">
        <v>1</v>
      </c>
      <c r="C12" s="14" t="s">
        <v>15</v>
      </c>
      <c r="D12" s="14" t="s">
        <v>18</v>
      </c>
      <c r="E12" s="16">
        <v>-78546.429999999993</v>
      </c>
      <c r="F12" s="16">
        <v>-78333.990000000005</v>
      </c>
      <c r="G12" s="16">
        <v>-77621.149999999994</v>
      </c>
      <c r="H12" s="16">
        <v>-76515.009999999995</v>
      </c>
      <c r="I12" s="16">
        <v>-75701.31</v>
      </c>
      <c r="J12" s="16">
        <v>-75253.399999999994</v>
      </c>
      <c r="K12" s="16">
        <v>-74993.399999999994</v>
      </c>
      <c r="L12" s="16">
        <v>-76151.649999999994</v>
      </c>
      <c r="M12" s="16">
        <v>-75079.990000000005</v>
      </c>
      <c r="N12" s="16">
        <v>-75502.13</v>
      </c>
      <c r="O12" s="16">
        <v>-74522.31</v>
      </c>
      <c r="P12" s="16">
        <v>-73748.800000000003</v>
      </c>
      <c r="Q12" s="16">
        <v>-72965.990000000005</v>
      </c>
      <c r="R12" s="16">
        <v>-72618.89</v>
      </c>
      <c r="S12" s="16">
        <v>-73229.070000000007</v>
      </c>
      <c r="T12" s="16">
        <v>-72064.639999999999</v>
      </c>
      <c r="U12" s="16">
        <v>-71943.429999999993</v>
      </c>
      <c r="V12" s="16">
        <v>-72993.94</v>
      </c>
      <c r="W12" s="16">
        <v>-72958.47</v>
      </c>
      <c r="X12" s="16">
        <v>-73861.56</v>
      </c>
      <c r="Y12" s="16">
        <v>-72211.31</v>
      </c>
      <c r="Z12" s="16">
        <v>-72769.53</v>
      </c>
      <c r="AA12" s="16">
        <v>-73355.399999999994</v>
      </c>
      <c r="AB12" s="16">
        <v>-74068.89</v>
      </c>
      <c r="AC12" s="16">
        <v>-74064.39</v>
      </c>
      <c r="AD12" s="16">
        <v>-74843.320000000007</v>
      </c>
      <c r="AE12" s="16">
        <v>-74958.33</v>
      </c>
      <c r="AF12" s="16">
        <v>-75166.97</v>
      </c>
      <c r="AG12" s="16">
        <v>-75772.56</v>
      </c>
      <c r="AH12" s="16">
        <v>-75894.45</v>
      </c>
      <c r="AI12" s="16">
        <v>-75849.66</v>
      </c>
      <c r="AJ12" s="16">
        <v>-74846.52</v>
      </c>
      <c r="AK12" s="16">
        <v>-75727.16</v>
      </c>
      <c r="AL12" s="16">
        <v>-74945.72</v>
      </c>
      <c r="AM12" s="16">
        <v>-74247.27</v>
      </c>
      <c r="AN12" s="16">
        <v>-73787.830974789904</v>
      </c>
      <c r="AO12" s="16">
        <v>-73739.016759103702</v>
      </c>
      <c r="AP12" s="16">
        <v>-73690.202543417399</v>
      </c>
      <c r="AQ12" s="16">
        <v>-73641.388327731096</v>
      </c>
      <c r="AR12" s="16">
        <v>-73592.574112044793</v>
      </c>
      <c r="AS12" s="16">
        <v>-73543.759896358606</v>
      </c>
      <c r="AT12" s="16">
        <v>-73494.945680672303</v>
      </c>
      <c r="AU12" s="16">
        <v>-73446.131464986</v>
      </c>
      <c r="AV12" s="16">
        <v>-73397.317249299696</v>
      </c>
      <c r="AW12" s="16">
        <v>-73348.503033613495</v>
      </c>
      <c r="AX12" s="16">
        <v>-73299.688817927206</v>
      </c>
      <c r="AY12" s="16">
        <v>-73250.874602240903</v>
      </c>
      <c r="AZ12" s="16">
        <v>-73202.0603865546</v>
      </c>
    </row>
    <row r="13" spans="1:255" x14ac:dyDescent="0.25">
      <c r="A13" s="14" t="s">
        <v>19</v>
      </c>
      <c r="B13" s="15">
        <v>1</v>
      </c>
      <c r="C13" s="14" t="s">
        <v>15</v>
      </c>
      <c r="D13" s="14" t="s">
        <v>20</v>
      </c>
      <c r="E13" s="16">
        <v>-64113.09</v>
      </c>
      <c r="F13" s="16">
        <v>-65321.31</v>
      </c>
      <c r="G13" s="16">
        <v>-65777.320000000007</v>
      </c>
      <c r="H13" s="16">
        <v>-66864.31</v>
      </c>
      <c r="I13" s="16">
        <v>-65358.77</v>
      </c>
      <c r="J13" s="16">
        <v>-64586.39</v>
      </c>
      <c r="K13" s="16">
        <v>-64093.05</v>
      </c>
      <c r="L13" s="16">
        <v>-62777.23</v>
      </c>
      <c r="M13" s="16">
        <v>-62206.44</v>
      </c>
      <c r="N13" s="16">
        <v>-62471.39</v>
      </c>
      <c r="O13" s="16">
        <v>-63174.49</v>
      </c>
      <c r="P13" s="16">
        <v>-61807.09</v>
      </c>
      <c r="Q13" s="16">
        <v>-62290.05</v>
      </c>
      <c r="R13" s="16">
        <v>-63509.49</v>
      </c>
      <c r="S13" s="16">
        <v>-64141.599999999999</v>
      </c>
      <c r="T13" s="16">
        <v>-64422.400000000001</v>
      </c>
      <c r="U13" s="16">
        <v>-65138.23</v>
      </c>
      <c r="V13" s="16">
        <v>-64759.26</v>
      </c>
      <c r="W13" s="16">
        <v>-65317.09</v>
      </c>
      <c r="X13" s="16">
        <v>-65508.94</v>
      </c>
      <c r="Y13" s="16">
        <v>-66519.86</v>
      </c>
      <c r="Z13" s="16">
        <v>-66562.09</v>
      </c>
      <c r="AA13" s="16">
        <v>-65231.79</v>
      </c>
      <c r="AB13" s="16">
        <v>-65030.76</v>
      </c>
      <c r="AC13" s="16">
        <v>-65163.23</v>
      </c>
      <c r="AD13" s="16">
        <v>-65903.19</v>
      </c>
      <c r="AE13" s="16">
        <v>-65300.32</v>
      </c>
      <c r="AF13" s="16">
        <v>-63999.83</v>
      </c>
      <c r="AG13" s="16">
        <v>-65257.35</v>
      </c>
      <c r="AH13" s="16">
        <v>-65779.8</v>
      </c>
      <c r="AI13" s="16">
        <v>-66598.149999999994</v>
      </c>
      <c r="AJ13" s="16">
        <v>-67464.289999999994</v>
      </c>
      <c r="AK13" s="16">
        <v>-67599.759999999995</v>
      </c>
      <c r="AL13" s="16">
        <v>-66693.19</v>
      </c>
      <c r="AM13" s="16">
        <v>-64869.86</v>
      </c>
      <c r="AN13" s="16">
        <v>-66168.658722689099</v>
      </c>
      <c r="AO13" s="16">
        <v>-66238.9629215686</v>
      </c>
      <c r="AP13" s="16">
        <v>-66309.267120448203</v>
      </c>
      <c r="AQ13" s="16">
        <v>-66379.571319327704</v>
      </c>
      <c r="AR13" s="16">
        <v>-66449.875518207293</v>
      </c>
      <c r="AS13" s="16">
        <v>-66520.179717086794</v>
      </c>
      <c r="AT13" s="16">
        <v>-66590.483915966397</v>
      </c>
      <c r="AU13" s="16">
        <v>-66660.788114845898</v>
      </c>
      <c r="AV13" s="16">
        <v>-66731.092313725501</v>
      </c>
      <c r="AW13" s="16">
        <v>-66801.396512605002</v>
      </c>
      <c r="AX13" s="16">
        <v>-66871.700711484606</v>
      </c>
      <c r="AY13" s="16">
        <v>-66942.004910364194</v>
      </c>
      <c r="AZ13" s="16">
        <v>-67012.309109243695</v>
      </c>
    </row>
    <row r="14" spans="1:255" x14ac:dyDescent="0.25">
      <c r="A14" s="17" t="s">
        <v>21</v>
      </c>
      <c r="B14" s="18">
        <v>1</v>
      </c>
      <c r="C14" s="17" t="s">
        <v>15</v>
      </c>
      <c r="D14" s="17" t="s">
        <v>22</v>
      </c>
      <c r="E14" s="19">
        <v>-22335.31</v>
      </c>
      <c r="F14" s="19">
        <v>-21854.1</v>
      </c>
      <c r="G14" s="19">
        <v>-21819.439999999999</v>
      </c>
      <c r="H14" s="19">
        <v>-20338.13</v>
      </c>
      <c r="I14" s="19">
        <v>-22040.639999999999</v>
      </c>
      <c r="J14" s="19">
        <v>-21006.49</v>
      </c>
      <c r="K14" s="19">
        <v>-19918.07</v>
      </c>
      <c r="L14" s="19">
        <v>-20020.759999999998</v>
      </c>
      <c r="M14" s="19">
        <v>-20202.88</v>
      </c>
      <c r="N14" s="19">
        <v>-20570.87</v>
      </c>
      <c r="O14" s="19">
        <v>-20153.09</v>
      </c>
      <c r="P14" s="19">
        <v>-20858.54</v>
      </c>
      <c r="Q14" s="19">
        <v>-20786.34</v>
      </c>
      <c r="R14" s="19">
        <v>-21842.2</v>
      </c>
      <c r="S14" s="19">
        <v>-22144.62</v>
      </c>
      <c r="T14" s="19">
        <v>-23276.52</v>
      </c>
      <c r="U14" s="19">
        <v>-23394.58</v>
      </c>
      <c r="V14" s="19">
        <v>-22713.200000000001</v>
      </c>
      <c r="W14" s="19">
        <v>-22585.99</v>
      </c>
      <c r="X14" s="19">
        <v>-22907.63</v>
      </c>
      <c r="Y14" s="19">
        <v>-22498.98</v>
      </c>
      <c r="Z14" s="19">
        <v>-22941.75</v>
      </c>
      <c r="AA14" s="19">
        <v>-22905.439999999999</v>
      </c>
      <c r="AB14" s="19">
        <v>-23390.41</v>
      </c>
      <c r="AC14" s="19">
        <v>-23035.55</v>
      </c>
      <c r="AD14" s="19">
        <v>-23653.42</v>
      </c>
      <c r="AE14" s="19">
        <v>-22498.52</v>
      </c>
      <c r="AF14" s="19">
        <v>-21547.72</v>
      </c>
      <c r="AG14" s="19">
        <v>-22228.43</v>
      </c>
      <c r="AH14" s="19">
        <v>-23046.63</v>
      </c>
      <c r="AI14" s="19">
        <v>-23472.85</v>
      </c>
      <c r="AJ14" s="19">
        <v>-25051.72</v>
      </c>
      <c r="AK14" s="19">
        <v>-25187.61</v>
      </c>
      <c r="AL14" s="19">
        <v>-24516.33</v>
      </c>
      <c r="AM14" s="19">
        <v>-23640.26</v>
      </c>
      <c r="AN14" s="19">
        <v>-24113.2356302521</v>
      </c>
      <c r="AO14" s="19">
        <v>-24214.153450980401</v>
      </c>
      <c r="AP14" s="19">
        <v>-24315.071271708701</v>
      </c>
      <c r="AQ14" s="19">
        <v>-24415.989092437001</v>
      </c>
      <c r="AR14" s="19">
        <v>-24516.906913165301</v>
      </c>
      <c r="AS14" s="19">
        <v>-24617.824733893602</v>
      </c>
      <c r="AT14" s="19">
        <v>-24718.7425546218</v>
      </c>
      <c r="AU14" s="19">
        <v>-24819.6603753501</v>
      </c>
      <c r="AV14" s="19">
        <v>-24920.578196078401</v>
      </c>
      <c r="AW14" s="19">
        <v>-25021.496016806701</v>
      </c>
      <c r="AX14" s="19">
        <v>-25122.413837535001</v>
      </c>
      <c r="AY14" s="19">
        <v>-25223.331658263302</v>
      </c>
      <c r="AZ14" s="19">
        <v>-25324.249478991602</v>
      </c>
    </row>
    <row r="15" spans="1:255" s="4" customFormat="1" x14ac:dyDescent="0.25">
      <c r="A15" s="5"/>
      <c r="B15" s="6"/>
      <c r="C15" s="5" t="s">
        <v>23</v>
      </c>
      <c r="D15" s="5"/>
      <c r="E15" s="9">
        <f t="shared" ref="E15:AN15" si="2">SUBTOTAL(9,E11:E14)</f>
        <v>-169638.22999999998</v>
      </c>
      <c r="F15" s="9">
        <f t="shared" si="2"/>
        <v>-169903.89</v>
      </c>
      <c r="G15" s="9">
        <f t="shared" si="2"/>
        <v>-169001.23</v>
      </c>
      <c r="H15" s="9">
        <f t="shared" si="2"/>
        <v>-168342.47</v>
      </c>
      <c r="I15" s="9">
        <f t="shared" si="2"/>
        <v>-168931.90999999997</v>
      </c>
      <c r="J15" s="9">
        <f t="shared" si="2"/>
        <v>-167057.77999999997</v>
      </c>
      <c r="K15" s="9">
        <f t="shared" si="2"/>
        <v>-165375.48000000001</v>
      </c>
      <c r="L15" s="9">
        <f t="shared" si="2"/>
        <v>-165338.4</v>
      </c>
      <c r="M15" s="9">
        <f t="shared" si="2"/>
        <v>-163148.14000000001</v>
      </c>
      <c r="N15" s="9">
        <f t="shared" si="2"/>
        <v>-164945.41</v>
      </c>
      <c r="O15" s="9">
        <f t="shared" si="2"/>
        <v>-165130.03</v>
      </c>
      <c r="P15" s="9">
        <f t="shared" si="2"/>
        <v>-163473.67000000001</v>
      </c>
      <c r="Q15" s="9">
        <f t="shared" si="2"/>
        <v>-161880.12000000002</v>
      </c>
      <c r="R15" s="9">
        <f t="shared" si="2"/>
        <v>-164485.05000000002</v>
      </c>
      <c r="S15" s="9">
        <f t="shared" si="2"/>
        <v>-164304.74</v>
      </c>
      <c r="T15" s="9">
        <f t="shared" si="2"/>
        <v>-165903.46</v>
      </c>
      <c r="U15" s="9">
        <f t="shared" si="2"/>
        <v>-167533.02000000002</v>
      </c>
      <c r="V15" s="9">
        <f t="shared" si="2"/>
        <v>-168474.32</v>
      </c>
      <c r="W15" s="9">
        <f t="shared" si="2"/>
        <v>-169691.28999999998</v>
      </c>
      <c r="X15" s="9">
        <f t="shared" si="2"/>
        <v>-171472.02000000002</v>
      </c>
      <c r="Y15" s="9">
        <f t="shared" si="2"/>
        <v>-170736.35</v>
      </c>
      <c r="Z15" s="9">
        <f t="shared" si="2"/>
        <v>-170622.47999999998</v>
      </c>
      <c r="AA15" s="9">
        <f t="shared" si="2"/>
        <v>-169470.9</v>
      </c>
      <c r="AB15" s="9">
        <f t="shared" si="2"/>
        <v>-171114.43</v>
      </c>
      <c r="AC15" s="9">
        <f t="shared" si="2"/>
        <v>-170756.81</v>
      </c>
      <c r="AD15" s="9">
        <f t="shared" si="2"/>
        <v>-173022.99</v>
      </c>
      <c r="AE15" s="9">
        <f t="shared" si="2"/>
        <v>-171055.34</v>
      </c>
      <c r="AF15" s="9">
        <f t="shared" si="2"/>
        <v>-170080.01</v>
      </c>
      <c r="AG15" s="9">
        <f t="shared" si="2"/>
        <v>-171840.63</v>
      </c>
      <c r="AH15" s="9">
        <f t="shared" si="2"/>
        <v>-172486.39</v>
      </c>
      <c r="AI15" s="9">
        <f t="shared" si="2"/>
        <v>-173222.1</v>
      </c>
      <c r="AJ15" s="9">
        <f t="shared" si="2"/>
        <v>-175125.62</v>
      </c>
      <c r="AK15" s="9">
        <f t="shared" si="2"/>
        <v>-176055.89999999997</v>
      </c>
      <c r="AL15" s="9">
        <f t="shared" si="2"/>
        <v>-172861.44</v>
      </c>
      <c r="AM15" s="9">
        <f t="shared" si="2"/>
        <v>-169118.89</v>
      </c>
      <c r="AN15" s="9">
        <f t="shared" si="2"/>
        <v>-172910.46052100841</v>
      </c>
      <c r="AO15" s="9">
        <f t="shared" ref="AO15:AZ15" si="3">SUBTOTAL(9,AO11:AO14)</f>
        <v>-173133.1036610645</v>
      </c>
      <c r="AP15" s="9">
        <f t="shared" si="3"/>
        <v>-173355.74680112052</v>
      </c>
      <c r="AQ15" s="9">
        <f t="shared" si="3"/>
        <v>-173578.38994117649</v>
      </c>
      <c r="AR15" s="9">
        <f t="shared" si="3"/>
        <v>-173801.03308123251</v>
      </c>
      <c r="AS15" s="9">
        <f t="shared" si="3"/>
        <v>-174023.67622128857</v>
      </c>
      <c r="AT15" s="9">
        <f t="shared" si="3"/>
        <v>-174246.31936134453</v>
      </c>
      <c r="AU15" s="9">
        <f t="shared" si="3"/>
        <v>-174468.9625014005</v>
      </c>
      <c r="AV15" s="9">
        <f t="shared" si="3"/>
        <v>-174691.60564145652</v>
      </c>
      <c r="AW15" s="9">
        <f t="shared" si="3"/>
        <v>-174914.24878151261</v>
      </c>
      <c r="AX15" s="9">
        <f t="shared" si="3"/>
        <v>-175136.89192156866</v>
      </c>
      <c r="AY15" s="9">
        <f t="shared" si="3"/>
        <v>-175359.53506162472</v>
      </c>
      <c r="AZ15" s="9">
        <f t="shared" si="3"/>
        <v>-175582.17820168071</v>
      </c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</row>
    <row r="16" spans="1:255" x14ac:dyDescent="0.25">
      <c r="A16" s="14" t="s">
        <v>24</v>
      </c>
      <c r="B16" s="15">
        <v>1</v>
      </c>
      <c r="C16" s="14" t="s">
        <v>25</v>
      </c>
      <c r="D16" s="14" t="s">
        <v>26</v>
      </c>
      <c r="E16" s="16">
        <v>-13541.67</v>
      </c>
      <c r="F16" s="16">
        <v>-13997.99</v>
      </c>
      <c r="G16" s="16">
        <v>-14198.33</v>
      </c>
      <c r="H16" s="16">
        <v>-13785.61</v>
      </c>
      <c r="I16" s="16">
        <v>-14328.08</v>
      </c>
      <c r="J16" s="16">
        <v>-14507.06</v>
      </c>
      <c r="K16" s="16">
        <v>-14300.97</v>
      </c>
      <c r="L16" s="16">
        <v>-14029.6</v>
      </c>
      <c r="M16" s="16">
        <v>-14641.22</v>
      </c>
      <c r="N16" s="16">
        <v>-15057.55</v>
      </c>
      <c r="O16" s="16">
        <v>-15267.28</v>
      </c>
      <c r="P16" s="16">
        <v>-13930.48</v>
      </c>
      <c r="Q16" s="16">
        <v>-13106.01</v>
      </c>
      <c r="R16" s="16">
        <v>-14213.34</v>
      </c>
      <c r="S16" s="16">
        <v>-13562.84</v>
      </c>
      <c r="T16" s="16">
        <v>-14183.83</v>
      </c>
      <c r="U16" s="16">
        <v>-13790.68</v>
      </c>
      <c r="V16" s="16">
        <v>-14543.11</v>
      </c>
      <c r="W16" s="16">
        <v>-14997.93</v>
      </c>
      <c r="X16" s="16">
        <v>-14382.81</v>
      </c>
      <c r="Y16" s="16">
        <v>-14378.28</v>
      </c>
      <c r="Z16" s="16">
        <v>-14463.8</v>
      </c>
      <c r="AA16" s="16">
        <v>-14121.83</v>
      </c>
      <c r="AB16" s="16">
        <v>-14870.76</v>
      </c>
      <c r="AC16" s="16">
        <v>-15026.6</v>
      </c>
      <c r="AD16" s="16">
        <v>-14949.17</v>
      </c>
      <c r="AE16" s="16">
        <v>-13887.25</v>
      </c>
      <c r="AF16" s="16">
        <v>-14099.57</v>
      </c>
      <c r="AG16" s="16">
        <v>-15071.32</v>
      </c>
      <c r="AH16" s="16">
        <v>-15653.17</v>
      </c>
      <c r="AI16" s="16">
        <v>-16615.79</v>
      </c>
      <c r="AJ16" s="16">
        <v>-16564.71</v>
      </c>
      <c r="AK16" s="16">
        <v>-15120.18</v>
      </c>
      <c r="AL16" s="16">
        <v>-13439.67</v>
      </c>
      <c r="AM16" s="16">
        <v>-13169.62</v>
      </c>
      <c r="AN16" s="16">
        <v>-14938.337092436999</v>
      </c>
      <c r="AO16" s="16">
        <v>-14965.390565826299</v>
      </c>
      <c r="AP16" s="16">
        <v>-14992.444039215699</v>
      </c>
      <c r="AQ16" s="16">
        <v>-15019.497512604999</v>
      </c>
      <c r="AR16" s="16">
        <v>-15046.5509859944</v>
      </c>
      <c r="AS16" s="16">
        <v>-15073.6044593838</v>
      </c>
      <c r="AT16" s="16">
        <v>-15100.6579327731</v>
      </c>
      <c r="AU16" s="16">
        <v>-15127.7114061625</v>
      </c>
      <c r="AV16" s="16">
        <v>-15154.7648795518</v>
      </c>
      <c r="AW16" s="16">
        <v>-15181.8183529412</v>
      </c>
      <c r="AX16" s="16">
        <v>-15208.8718263305</v>
      </c>
      <c r="AY16" s="16">
        <v>-15235.9252997199</v>
      </c>
      <c r="AZ16" s="16">
        <v>-15262.9787731093</v>
      </c>
    </row>
    <row r="17" spans="1:255" x14ac:dyDescent="0.25">
      <c r="A17" s="14" t="s">
        <v>27</v>
      </c>
      <c r="B17" s="15">
        <v>1</v>
      </c>
      <c r="C17" s="14" t="s">
        <v>25</v>
      </c>
      <c r="D17" s="14" t="s">
        <v>28</v>
      </c>
      <c r="E17" s="16">
        <v>-145905.91</v>
      </c>
      <c r="F17" s="16">
        <v>-146071.19</v>
      </c>
      <c r="G17" s="16">
        <v>-145481.15</v>
      </c>
      <c r="H17" s="16">
        <v>-144574.56</v>
      </c>
      <c r="I17" s="16">
        <v>-146158.5</v>
      </c>
      <c r="J17" s="16">
        <v>-144889.28</v>
      </c>
      <c r="K17" s="16">
        <v>-146630.06</v>
      </c>
      <c r="L17" s="16">
        <v>-146981.71</v>
      </c>
      <c r="M17" s="16">
        <v>-148673.53</v>
      </c>
      <c r="N17" s="16">
        <v>-148549.74</v>
      </c>
      <c r="O17" s="16">
        <v>-147968.89000000001</v>
      </c>
      <c r="P17" s="16">
        <v>-146353.51</v>
      </c>
      <c r="Q17" s="16">
        <v>-145546.91</v>
      </c>
      <c r="R17" s="16">
        <v>-144629.48000000001</v>
      </c>
      <c r="S17" s="16">
        <v>-144251.6</v>
      </c>
      <c r="T17" s="16">
        <v>-142769.59</v>
      </c>
      <c r="U17" s="16">
        <v>-143827.68</v>
      </c>
      <c r="V17" s="16">
        <v>-144674.51999999999</v>
      </c>
      <c r="W17" s="16">
        <v>-144930.23999999999</v>
      </c>
      <c r="X17" s="16">
        <v>-145085.35999999999</v>
      </c>
      <c r="Y17" s="16">
        <v>-143247.85</v>
      </c>
      <c r="Z17" s="16">
        <v>-142504.59</v>
      </c>
      <c r="AA17" s="16">
        <v>-142485.72</v>
      </c>
      <c r="AB17" s="16">
        <v>-142043.54</v>
      </c>
      <c r="AC17" s="16">
        <v>-143304.6</v>
      </c>
      <c r="AD17" s="16">
        <v>-144212.49</v>
      </c>
      <c r="AE17" s="16">
        <v>-145262.15</v>
      </c>
      <c r="AF17" s="16">
        <v>-146405.15</v>
      </c>
      <c r="AG17" s="16">
        <v>-146811.98000000001</v>
      </c>
      <c r="AH17" s="16">
        <v>-146523.6</v>
      </c>
      <c r="AI17" s="16">
        <v>-146030.21</v>
      </c>
      <c r="AJ17" s="16">
        <v>-145829.98000000001</v>
      </c>
      <c r="AK17" s="16">
        <v>-145370.23999999999</v>
      </c>
      <c r="AL17" s="16">
        <v>-144267.34</v>
      </c>
      <c r="AM17" s="16">
        <v>-145231.35</v>
      </c>
      <c r="AN17" s="16">
        <v>-144459.73228571401</v>
      </c>
      <c r="AO17" s="16">
        <v>-144416.25042857099</v>
      </c>
      <c r="AP17" s="16">
        <v>-144372.76857142901</v>
      </c>
      <c r="AQ17" s="16">
        <v>-144329.28671428599</v>
      </c>
      <c r="AR17" s="16">
        <v>-144285.804857143</v>
      </c>
      <c r="AS17" s="16">
        <v>-144242.323</v>
      </c>
      <c r="AT17" s="16">
        <v>-144198.84114285701</v>
      </c>
      <c r="AU17" s="16">
        <v>-144155.35928571399</v>
      </c>
      <c r="AV17" s="16">
        <v>-144111.877428571</v>
      </c>
      <c r="AW17" s="16">
        <v>-144068.39557142899</v>
      </c>
      <c r="AX17" s="16">
        <v>-144024.913714286</v>
      </c>
      <c r="AY17" s="16">
        <v>-143981.431857143</v>
      </c>
      <c r="AZ17" s="16">
        <v>-143937.95000000001</v>
      </c>
    </row>
    <row r="18" spans="1:255" x14ac:dyDescent="0.25">
      <c r="A18" s="14" t="s">
        <v>29</v>
      </c>
      <c r="B18" s="15">
        <v>1</v>
      </c>
      <c r="C18" s="14" t="s">
        <v>25</v>
      </c>
      <c r="D18" s="14" t="s">
        <v>30</v>
      </c>
      <c r="E18" s="16">
        <v>-282819.17</v>
      </c>
      <c r="F18" s="16">
        <v>-283050.57</v>
      </c>
      <c r="G18" s="16">
        <v>-283506.42</v>
      </c>
      <c r="H18" s="16">
        <v>-284220.01</v>
      </c>
      <c r="I18" s="16">
        <v>-284782.32</v>
      </c>
      <c r="J18" s="16">
        <v>-284541.55</v>
      </c>
      <c r="K18" s="16">
        <v>-283824.03000000003</v>
      </c>
      <c r="L18" s="16">
        <v>-283635.5</v>
      </c>
      <c r="M18" s="16">
        <v>-282487.14</v>
      </c>
      <c r="N18" s="16">
        <v>-283231.58</v>
      </c>
      <c r="O18" s="16">
        <v>-283356.59999999998</v>
      </c>
      <c r="P18" s="16">
        <v>-283432.69</v>
      </c>
      <c r="Q18" s="16">
        <v>-283983.53999999998</v>
      </c>
      <c r="R18" s="16">
        <v>-283940.06</v>
      </c>
      <c r="S18" s="16">
        <v>-285254.82</v>
      </c>
      <c r="T18" s="16">
        <v>-285882.62</v>
      </c>
      <c r="U18" s="16">
        <v>-285653.86</v>
      </c>
      <c r="V18" s="16">
        <v>-286184.69</v>
      </c>
      <c r="W18" s="16">
        <v>-284476.28000000003</v>
      </c>
      <c r="X18" s="16">
        <v>-283317.3</v>
      </c>
      <c r="Y18" s="16">
        <v>-283405.86</v>
      </c>
      <c r="Z18" s="16">
        <v>-284511.71999999997</v>
      </c>
      <c r="AA18" s="16">
        <v>-284853.68</v>
      </c>
      <c r="AB18" s="16">
        <v>-284279.21999999997</v>
      </c>
      <c r="AC18" s="16">
        <v>-283401.90000000002</v>
      </c>
      <c r="AD18" s="16">
        <v>-282899.78000000003</v>
      </c>
      <c r="AE18" s="16">
        <v>-281932.27</v>
      </c>
      <c r="AF18" s="16">
        <v>-282089.32</v>
      </c>
      <c r="AG18" s="16">
        <v>-283673.96000000002</v>
      </c>
      <c r="AH18" s="16">
        <v>-282308.77</v>
      </c>
      <c r="AI18" s="16">
        <v>-282650.58</v>
      </c>
      <c r="AJ18" s="16">
        <v>-283079.2</v>
      </c>
      <c r="AK18" s="16">
        <v>-282988.51</v>
      </c>
      <c r="AL18" s="16">
        <v>-283228.24</v>
      </c>
      <c r="AM18" s="16">
        <v>-282462.40999999997</v>
      </c>
      <c r="AN18" s="16">
        <v>-283160.89670588198</v>
      </c>
      <c r="AO18" s="16">
        <v>-283131.190697479</v>
      </c>
      <c r="AP18" s="16">
        <v>-283101.48468907602</v>
      </c>
      <c r="AQ18" s="16">
        <v>-283071.778680672</v>
      </c>
      <c r="AR18" s="16">
        <v>-283042.07267226902</v>
      </c>
      <c r="AS18" s="16">
        <v>-283012.36666386598</v>
      </c>
      <c r="AT18" s="16">
        <v>-282982.66065546201</v>
      </c>
      <c r="AU18" s="16">
        <v>-282952.95464705903</v>
      </c>
      <c r="AV18" s="16">
        <v>-282923.248638655</v>
      </c>
      <c r="AW18" s="16">
        <v>-282893.54263025202</v>
      </c>
      <c r="AX18" s="16">
        <v>-282863.83662184898</v>
      </c>
      <c r="AY18" s="16">
        <v>-282834.13061344501</v>
      </c>
      <c r="AZ18" s="16">
        <v>-282804.42460504198</v>
      </c>
    </row>
    <row r="19" spans="1:255" x14ac:dyDescent="0.25">
      <c r="A19" s="17" t="s">
        <v>31</v>
      </c>
      <c r="B19" s="18">
        <v>1</v>
      </c>
      <c r="C19" s="17" t="s">
        <v>25</v>
      </c>
      <c r="D19" s="17" t="s">
        <v>32</v>
      </c>
      <c r="E19" s="19">
        <v>-87370.54</v>
      </c>
      <c r="F19" s="19">
        <v>-88120.5</v>
      </c>
      <c r="G19" s="19">
        <v>-88848.320000000007</v>
      </c>
      <c r="H19" s="19">
        <v>-89062.34</v>
      </c>
      <c r="I19" s="19">
        <v>-88693.91</v>
      </c>
      <c r="J19" s="19">
        <v>-90188.06</v>
      </c>
      <c r="K19" s="19">
        <v>-91460.53</v>
      </c>
      <c r="L19" s="19">
        <v>-92736.82</v>
      </c>
      <c r="M19" s="19">
        <v>-93227.39</v>
      </c>
      <c r="N19" s="19">
        <v>-94114.27</v>
      </c>
      <c r="O19" s="19">
        <v>-94760.960000000006</v>
      </c>
      <c r="P19" s="19">
        <v>-96536.79</v>
      </c>
      <c r="Q19" s="19">
        <v>-95439.14</v>
      </c>
      <c r="R19" s="19">
        <v>-95169.87</v>
      </c>
      <c r="S19" s="19">
        <v>-94656.42</v>
      </c>
      <c r="T19" s="19">
        <v>-93970</v>
      </c>
      <c r="U19" s="19">
        <v>-93166.83</v>
      </c>
      <c r="V19" s="19">
        <v>-93446.37</v>
      </c>
      <c r="W19" s="19">
        <v>-93290.79</v>
      </c>
      <c r="X19" s="19">
        <v>-93430.91</v>
      </c>
      <c r="Y19" s="19">
        <v>-93536.49</v>
      </c>
      <c r="Z19" s="19">
        <v>-92560.87</v>
      </c>
      <c r="AA19" s="19">
        <v>-94247.92</v>
      </c>
      <c r="AB19" s="19">
        <v>-95117.82</v>
      </c>
      <c r="AC19" s="19">
        <v>-94431.08</v>
      </c>
      <c r="AD19" s="19">
        <v>-94284.7</v>
      </c>
      <c r="AE19" s="19">
        <v>-94210.46</v>
      </c>
      <c r="AF19" s="19">
        <v>-93195.71</v>
      </c>
      <c r="AG19" s="19">
        <v>-93068.84</v>
      </c>
      <c r="AH19" s="19">
        <v>-93330.06</v>
      </c>
      <c r="AI19" s="19">
        <v>-94047.65</v>
      </c>
      <c r="AJ19" s="19">
        <v>-95476.25</v>
      </c>
      <c r="AK19" s="19">
        <v>-95228.82</v>
      </c>
      <c r="AL19" s="19">
        <v>-95039.32</v>
      </c>
      <c r="AM19" s="19">
        <v>-95174.6</v>
      </c>
      <c r="AN19" s="19">
        <v>-95869.436672268901</v>
      </c>
      <c r="AO19" s="19">
        <v>-96019.895296918796</v>
      </c>
      <c r="AP19" s="19">
        <v>-96170.353921568603</v>
      </c>
      <c r="AQ19" s="19">
        <v>-96320.812546218498</v>
      </c>
      <c r="AR19" s="19">
        <v>-96471.271170868305</v>
      </c>
      <c r="AS19" s="19">
        <v>-96621.7297955182</v>
      </c>
      <c r="AT19" s="19">
        <v>-96772.188420168095</v>
      </c>
      <c r="AU19" s="19">
        <v>-96922.647044817902</v>
      </c>
      <c r="AV19" s="19">
        <v>-97073.105669467797</v>
      </c>
      <c r="AW19" s="19">
        <v>-97223.564294117605</v>
      </c>
      <c r="AX19" s="19">
        <v>-97374.0229187675</v>
      </c>
      <c r="AY19" s="19">
        <v>-97524.481543417394</v>
      </c>
      <c r="AZ19" s="19">
        <v>-97674.940168067202</v>
      </c>
    </row>
    <row r="20" spans="1:255" s="4" customFormat="1" x14ac:dyDescent="0.25">
      <c r="A20" s="5"/>
      <c r="B20" s="6"/>
      <c r="C20" s="5" t="s">
        <v>33</v>
      </c>
      <c r="D20" s="5"/>
      <c r="E20" s="9">
        <f t="shared" ref="E20:AN20" si="4">SUBTOTAL(9,E16:E19)</f>
        <v>-529637.29</v>
      </c>
      <c r="F20" s="9">
        <f t="shared" si="4"/>
        <v>-531240.25</v>
      </c>
      <c r="G20" s="9">
        <f t="shared" si="4"/>
        <v>-532034.22</v>
      </c>
      <c r="H20" s="9">
        <f t="shared" si="4"/>
        <v>-531642.52</v>
      </c>
      <c r="I20" s="9">
        <f t="shared" si="4"/>
        <v>-533962.81000000006</v>
      </c>
      <c r="J20" s="9">
        <f t="shared" si="4"/>
        <v>-534125.94999999995</v>
      </c>
      <c r="K20" s="9">
        <f t="shared" si="4"/>
        <v>-536215.59000000008</v>
      </c>
      <c r="L20" s="9">
        <f t="shared" si="4"/>
        <v>-537383.63</v>
      </c>
      <c r="M20" s="9">
        <f t="shared" si="4"/>
        <v>-539029.28</v>
      </c>
      <c r="N20" s="9">
        <f t="shared" si="4"/>
        <v>-540953.14</v>
      </c>
      <c r="O20" s="9">
        <f t="shared" si="4"/>
        <v>-541353.73</v>
      </c>
      <c r="P20" s="9">
        <f t="shared" si="4"/>
        <v>-540253.47000000009</v>
      </c>
      <c r="Q20" s="9">
        <f t="shared" si="4"/>
        <v>-538075.6</v>
      </c>
      <c r="R20" s="9">
        <f t="shared" si="4"/>
        <v>-537952.75</v>
      </c>
      <c r="S20" s="9">
        <f t="shared" si="4"/>
        <v>-537725.68000000005</v>
      </c>
      <c r="T20" s="9">
        <f t="shared" si="4"/>
        <v>-536806.04</v>
      </c>
      <c r="U20" s="9">
        <f t="shared" si="4"/>
        <v>-536439.04999999993</v>
      </c>
      <c r="V20" s="9">
        <f t="shared" si="4"/>
        <v>-538848.68999999994</v>
      </c>
      <c r="W20" s="9">
        <f t="shared" si="4"/>
        <v>-537695.24</v>
      </c>
      <c r="X20" s="9">
        <f t="shared" si="4"/>
        <v>-536216.38</v>
      </c>
      <c r="Y20" s="9">
        <f t="shared" si="4"/>
        <v>-534568.48</v>
      </c>
      <c r="Z20" s="9">
        <f t="shared" si="4"/>
        <v>-534040.98</v>
      </c>
      <c r="AA20" s="9">
        <f t="shared" si="4"/>
        <v>-535709.15</v>
      </c>
      <c r="AB20" s="9">
        <f t="shared" si="4"/>
        <v>-536311.34000000008</v>
      </c>
      <c r="AC20" s="9">
        <f t="shared" si="4"/>
        <v>-536164.18000000005</v>
      </c>
      <c r="AD20" s="9">
        <f t="shared" si="4"/>
        <v>-536346.14</v>
      </c>
      <c r="AE20" s="9">
        <f t="shared" si="4"/>
        <v>-535292.13</v>
      </c>
      <c r="AF20" s="9">
        <f t="shared" si="4"/>
        <v>-535789.75</v>
      </c>
      <c r="AG20" s="9">
        <f t="shared" si="4"/>
        <v>-538626.1</v>
      </c>
      <c r="AH20" s="9">
        <f t="shared" si="4"/>
        <v>-537815.60000000009</v>
      </c>
      <c r="AI20" s="9">
        <f t="shared" si="4"/>
        <v>-539344.23</v>
      </c>
      <c r="AJ20" s="9">
        <f t="shared" si="4"/>
        <v>-540950.14</v>
      </c>
      <c r="AK20" s="9">
        <f t="shared" si="4"/>
        <v>-538707.75</v>
      </c>
      <c r="AL20" s="9">
        <f t="shared" si="4"/>
        <v>-535974.57000000007</v>
      </c>
      <c r="AM20" s="9">
        <f t="shared" si="4"/>
        <v>-536037.98</v>
      </c>
      <c r="AN20" s="9">
        <f t="shared" si="4"/>
        <v>-538428.40275630192</v>
      </c>
      <c r="AO20" s="9">
        <f t="shared" ref="AO20:AZ20" si="5">SUBTOTAL(9,AO16:AO19)</f>
        <v>-538532.7269887951</v>
      </c>
      <c r="AP20" s="9">
        <f t="shared" si="5"/>
        <v>-538637.05122128932</v>
      </c>
      <c r="AQ20" s="9">
        <f t="shared" si="5"/>
        <v>-538741.37545378145</v>
      </c>
      <c r="AR20" s="9">
        <f t="shared" si="5"/>
        <v>-538845.69968627475</v>
      </c>
      <c r="AS20" s="9">
        <f t="shared" si="5"/>
        <v>-538950.02391876793</v>
      </c>
      <c r="AT20" s="9">
        <f t="shared" si="5"/>
        <v>-539054.34815126017</v>
      </c>
      <c r="AU20" s="9">
        <f t="shared" si="5"/>
        <v>-539158.67238375347</v>
      </c>
      <c r="AV20" s="9">
        <f t="shared" si="5"/>
        <v>-539262.9966162456</v>
      </c>
      <c r="AW20" s="9">
        <f t="shared" si="5"/>
        <v>-539367.32084873982</v>
      </c>
      <c r="AX20" s="9">
        <f t="shared" si="5"/>
        <v>-539471.645081233</v>
      </c>
      <c r="AY20" s="9">
        <f t="shared" si="5"/>
        <v>-539575.96931372536</v>
      </c>
      <c r="AZ20" s="9">
        <f t="shared" si="5"/>
        <v>-539680.29354621854</v>
      </c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</row>
    <row r="21" spans="1:255" x14ac:dyDescent="0.25">
      <c r="A21" s="14" t="s">
        <v>34</v>
      </c>
      <c r="B21" s="15">
        <v>1</v>
      </c>
      <c r="C21" s="14" t="s">
        <v>35</v>
      </c>
      <c r="D21" s="14" t="s">
        <v>36</v>
      </c>
      <c r="E21" s="16">
        <v>-2624.74</v>
      </c>
      <c r="F21" s="16">
        <v>-4110.7299999999996</v>
      </c>
      <c r="G21" s="16">
        <v>-5029.49</v>
      </c>
      <c r="H21" s="16">
        <v>-5346.21</v>
      </c>
      <c r="I21" s="16">
        <v>-4874.93</v>
      </c>
      <c r="J21" s="16">
        <v>-4522.46</v>
      </c>
      <c r="K21" s="16">
        <v>-3597.7</v>
      </c>
      <c r="L21" s="16">
        <v>-4556.1499999999996</v>
      </c>
      <c r="M21" s="16">
        <v>-5450.15</v>
      </c>
      <c r="N21" s="16">
        <v>-5937.34</v>
      </c>
      <c r="O21" s="16">
        <v>-4695.87</v>
      </c>
      <c r="P21" s="16">
        <v>-4341.16</v>
      </c>
      <c r="Q21" s="16">
        <v>-4523.3599999999997</v>
      </c>
      <c r="R21" s="16">
        <v>-5187.1899999999996</v>
      </c>
      <c r="S21" s="16">
        <v>-5209.12</v>
      </c>
      <c r="T21" s="16">
        <v>-4004.15</v>
      </c>
      <c r="U21" s="16">
        <v>-4205.09</v>
      </c>
      <c r="V21" s="16">
        <v>-2333.46</v>
      </c>
      <c r="W21" s="16">
        <v>-2443.11</v>
      </c>
      <c r="X21" s="16">
        <v>-2411.2199999999998</v>
      </c>
      <c r="Y21" s="16">
        <v>-2192.59</v>
      </c>
      <c r="Z21" s="16">
        <v>-4022.09</v>
      </c>
      <c r="AA21" s="16">
        <v>-4454.6099999999997</v>
      </c>
      <c r="AB21" s="16">
        <v>-4646.3100000000004</v>
      </c>
      <c r="AC21" s="16">
        <v>-3485.14</v>
      </c>
      <c r="AD21" s="16">
        <v>-2872.82</v>
      </c>
      <c r="AE21" s="16">
        <v>-3204.74</v>
      </c>
      <c r="AF21" s="16">
        <v>-2995.49</v>
      </c>
      <c r="AG21" s="16">
        <v>-1447.81</v>
      </c>
      <c r="AH21" s="16">
        <v>326.31</v>
      </c>
      <c r="AI21" s="16">
        <v>664.31</v>
      </c>
      <c r="AJ21" s="16">
        <v>-385.83</v>
      </c>
      <c r="AK21" s="16">
        <v>-877.5</v>
      </c>
      <c r="AL21" s="16">
        <v>-1533.89</v>
      </c>
      <c r="AM21" s="16">
        <v>-931.53</v>
      </c>
      <c r="AN21" s="16">
        <v>-1129.7401848739501</v>
      </c>
      <c r="AO21" s="16">
        <v>-1006.05375070028</v>
      </c>
      <c r="AP21" s="16">
        <v>-882.36731652661194</v>
      </c>
      <c r="AQ21" s="16">
        <v>-758.68088235294204</v>
      </c>
      <c r="AR21" s="16">
        <v>-634.99444817927201</v>
      </c>
      <c r="AS21" s="16">
        <v>-511.30801400560199</v>
      </c>
      <c r="AT21" s="16">
        <v>-387.62157983193202</v>
      </c>
      <c r="AU21" s="16">
        <v>-263.935145658262</v>
      </c>
      <c r="AV21" s="16">
        <v>-140.24871148459201</v>
      </c>
      <c r="AW21" s="16">
        <v>-16.562277310921701</v>
      </c>
      <c r="AX21" s="16">
        <v>107.12415686274799</v>
      </c>
      <c r="AY21" s="16">
        <v>230.810591036418</v>
      </c>
      <c r="AZ21" s="16">
        <v>354.49702521007799</v>
      </c>
    </row>
    <row r="22" spans="1:255" x14ac:dyDescent="0.25">
      <c r="A22" s="14" t="s">
        <v>37</v>
      </c>
      <c r="B22" s="15">
        <v>1</v>
      </c>
      <c r="C22" s="14" t="s">
        <v>35</v>
      </c>
      <c r="D22" s="14" t="s">
        <v>38</v>
      </c>
      <c r="E22" s="16">
        <v>-26900.17</v>
      </c>
      <c r="F22" s="16">
        <v>-28282.06</v>
      </c>
      <c r="G22" s="16">
        <v>-28136.26</v>
      </c>
      <c r="H22" s="16">
        <v>-28192.07</v>
      </c>
      <c r="I22" s="16">
        <v>-27949.55</v>
      </c>
      <c r="J22" s="16">
        <v>-27675.38</v>
      </c>
      <c r="K22" s="16">
        <v>-27617.43</v>
      </c>
      <c r="L22" s="16">
        <v>-26288.49</v>
      </c>
      <c r="M22" s="16">
        <v>-25251.57</v>
      </c>
      <c r="N22" s="16">
        <v>-25715.89</v>
      </c>
      <c r="O22" s="16">
        <v>-25239.16</v>
      </c>
      <c r="P22" s="16">
        <v>-25177.63</v>
      </c>
      <c r="Q22" s="16">
        <v>-25385.64</v>
      </c>
      <c r="R22" s="16">
        <v>-24223.34</v>
      </c>
      <c r="S22" s="16">
        <v>-24445.71</v>
      </c>
      <c r="T22" s="16">
        <v>-24919.26</v>
      </c>
      <c r="U22" s="16">
        <v>-23800.55</v>
      </c>
      <c r="V22" s="16">
        <v>-23480.25</v>
      </c>
      <c r="W22" s="16">
        <v>-24192.3</v>
      </c>
      <c r="X22" s="16">
        <v>-23334.99</v>
      </c>
      <c r="Y22" s="16">
        <v>-24362.45</v>
      </c>
      <c r="Z22" s="16">
        <v>-24982.47</v>
      </c>
      <c r="AA22" s="16">
        <v>-24161.77</v>
      </c>
      <c r="AB22" s="16">
        <v>-22850.05</v>
      </c>
      <c r="AC22" s="16">
        <v>-21660.77</v>
      </c>
      <c r="AD22" s="16">
        <v>-21749.71</v>
      </c>
      <c r="AE22" s="16">
        <v>-23309.25</v>
      </c>
      <c r="AF22" s="16">
        <v>-22303.06</v>
      </c>
      <c r="AG22" s="16">
        <v>-22422.54</v>
      </c>
      <c r="AH22" s="16">
        <v>-22395.54</v>
      </c>
      <c r="AI22" s="16">
        <v>-22763.759999999998</v>
      </c>
      <c r="AJ22" s="16">
        <v>-22873.88</v>
      </c>
      <c r="AK22" s="16">
        <v>-23491.54</v>
      </c>
      <c r="AL22" s="16">
        <v>-24649.119999999999</v>
      </c>
      <c r="AM22" s="16">
        <v>-24298.6</v>
      </c>
      <c r="AN22" s="16">
        <v>-21832.678806722699</v>
      </c>
      <c r="AO22" s="16">
        <v>-21673.411422969199</v>
      </c>
      <c r="AP22" s="16">
        <v>-21514.144039215698</v>
      </c>
      <c r="AQ22" s="16">
        <v>-21354.876655462202</v>
      </c>
      <c r="AR22" s="16">
        <v>-21195.609271708701</v>
      </c>
      <c r="AS22" s="16">
        <v>-21036.341887955201</v>
      </c>
      <c r="AT22" s="16">
        <v>-20877.074504201701</v>
      </c>
      <c r="AU22" s="16">
        <v>-20717.8071204482</v>
      </c>
      <c r="AV22" s="16">
        <v>-20558.5397366947</v>
      </c>
      <c r="AW22" s="16">
        <v>-20399.2723529412</v>
      </c>
      <c r="AX22" s="16">
        <v>-20240.004969187699</v>
      </c>
      <c r="AY22" s="16">
        <v>-20080.737585434199</v>
      </c>
      <c r="AZ22" s="16">
        <v>-19921.470201680699</v>
      </c>
    </row>
    <row r="23" spans="1:255" x14ac:dyDescent="0.25">
      <c r="A23" s="14" t="s">
        <v>39</v>
      </c>
      <c r="B23" s="15">
        <v>1</v>
      </c>
      <c r="C23" s="14" t="s">
        <v>35</v>
      </c>
      <c r="D23" s="14" t="s">
        <v>36</v>
      </c>
      <c r="E23" s="16">
        <v>-49601.91</v>
      </c>
      <c r="F23" s="16">
        <v>-49994.48</v>
      </c>
      <c r="G23" s="16">
        <v>-49999.19</v>
      </c>
      <c r="H23" s="16">
        <v>-49164.78</v>
      </c>
      <c r="I23" s="16">
        <v>-48781.73</v>
      </c>
      <c r="J23" s="16">
        <v>-48992.55</v>
      </c>
      <c r="K23" s="16">
        <v>-48107.61</v>
      </c>
      <c r="L23" s="16">
        <v>-47616.6</v>
      </c>
      <c r="M23" s="16">
        <v>-46041.94</v>
      </c>
      <c r="N23" s="16">
        <v>-46867.62</v>
      </c>
      <c r="O23" s="16">
        <v>-46884.07</v>
      </c>
      <c r="P23" s="16">
        <v>-46858.03</v>
      </c>
      <c r="Q23" s="16">
        <v>-45242.62</v>
      </c>
      <c r="R23" s="16">
        <v>-45523.34</v>
      </c>
      <c r="S23" s="16">
        <v>-44468.71</v>
      </c>
      <c r="T23" s="16">
        <v>-45073.91</v>
      </c>
      <c r="U23" s="16">
        <v>-44986.29</v>
      </c>
      <c r="V23" s="16">
        <v>-45521.48</v>
      </c>
      <c r="W23" s="16">
        <v>-44682.99</v>
      </c>
      <c r="X23" s="16">
        <v>-44149.26</v>
      </c>
      <c r="Y23" s="16">
        <v>-43770.55</v>
      </c>
      <c r="Z23" s="16">
        <v>-44349.9</v>
      </c>
      <c r="AA23" s="16">
        <v>-44216.71</v>
      </c>
      <c r="AB23" s="16">
        <v>-43777.3</v>
      </c>
      <c r="AC23" s="16">
        <v>-43539.01</v>
      </c>
      <c r="AD23" s="16">
        <v>-43687.08</v>
      </c>
      <c r="AE23" s="16">
        <v>-43525.38</v>
      </c>
      <c r="AF23" s="16">
        <v>-44119.8</v>
      </c>
      <c r="AG23" s="16">
        <v>-44596.19</v>
      </c>
      <c r="AH23" s="16">
        <v>-44758.07</v>
      </c>
      <c r="AI23" s="16">
        <v>-44386.62</v>
      </c>
      <c r="AJ23" s="16">
        <v>-43693.05</v>
      </c>
      <c r="AK23" s="16">
        <v>-43480.86</v>
      </c>
      <c r="AL23" s="16">
        <v>-42894.84</v>
      </c>
      <c r="AM23" s="16">
        <v>-42278.37</v>
      </c>
      <c r="AN23" s="16">
        <v>-42069.773831932798</v>
      </c>
      <c r="AO23" s="16">
        <v>-41874.232949579797</v>
      </c>
      <c r="AP23" s="16">
        <v>-41678.692067226897</v>
      </c>
      <c r="AQ23" s="16">
        <v>-41483.151184873997</v>
      </c>
      <c r="AR23" s="16">
        <v>-41287.610302521003</v>
      </c>
      <c r="AS23" s="16">
        <v>-41092.069420168104</v>
      </c>
      <c r="AT23" s="16">
        <v>-40896.528537815102</v>
      </c>
      <c r="AU23" s="16">
        <v>-40700.987655462202</v>
      </c>
      <c r="AV23" s="16">
        <v>-40505.446773109303</v>
      </c>
      <c r="AW23" s="16">
        <v>-40309.905890756301</v>
      </c>
      <c r="AX23" s="16">
        <v>-40114.365008403402</v>
      </c>
      <c r="AY23" s="16">
        <v>-39918.8241260504</v>
      </c>
      <c r="AZ23" s="16">
        <v>-39723.2832436975</v>
      </c>
    </row>
    <row r="24" spans="1:255" x14ac:dyDescent="0.25">
      <c r="A24" s="17" t="s">
        <v>40</v>
      </c>
      <c r="B24" s="18">
        <v>1</v>
      </c>
      <c r="C24" s="17" t="s">
        <v>35</v>
      </c>
      <c r="D24" s="17" t="s">
        <v>41</v>
      </c>
      <c r="E24" s="19">
        <v>-12665.88</v>
      </c>
      <c r="F24" s="19">
        <v>-12642.85</v>
      </c>
      <c r="G24" s="19">
        <v>-12157.14</v>
      </c>
      <c r="H24" s="19">
        <v>-12453.48</v>
      </c>
      <c r="I24" s="19">
        <v>-11873.82</v>
      </c>
      <c r="J24" s="19">
        <v>-11120.81</v>
      </c>
      <c r="K24" s="19">
        <v>-11585.85</v>
      </c>
      <c r="L24" s="19">
        <v>-11377.54</v>
      </c>
      <c r="M24" s="19">
        <v>-11388.36</v>
      </c>
      <c r="N24" s="19">
        <v>-11628.08</v>
      </c>
      <c r="O24" s="19">
        <v>-10741.38</v>
      </c>
      <c r="P24" s="19">
        <v>-11457.34</v>
      </c>
      <c r="Q24" s="19">
        <v>-12490.43</v>
      </c>
      <c r="R24" s="19">
        <v>-12000.37</v>
      </c>
      <c r="S24" s="19">
        <v>-12140.72</v>
      </c>
      <c r="T24" s="19">
        <v>-11311.67</v>
      </c>
      <c r="U24" s="19">
        <v>-10322.41</v>
      </c>
      <c r="V24" s="19">
        <v>-9986.27</v>
      </c>
      <c r="W24" s="19">
        <v>-9809.2000000000007</v>
      </c>
      <c r="X24" s="19">
        <v>-8726.74</v>
      </c>
      <c r="Y24" s="19">
        <v>-9229.2199999999993</v>
      </c>
      <c r="Z24" s="19">
        <v>-8994.0300000000007</v>
      </c>
      <c r="AA24" s="19">
        <v>-8998.27</v>
      </c>
      <c r="AB24" s="19">
        <v>-8526.25</v>
      </c>
      <c r="AC24" s="19">
        <v>-7342.36</v>
      </c>
      <c r="AD24" s="19">
        <v>-6051.29</v>
      </c>
      <c r="AE24" s="19">
        <v>-5073.7299999999996</v>
      </c>
      <c r="AF24" s="19">
        <v>-3922.55</v>
      </c>
      <c r="AG24" s="19">
        <v>-4444.1499999999996</v>
      </c>
      <c r="AH24" s="19">
        <v>-4256.84</v>
      </c>
      <c r="AI24" s="19">
        <v>-3453.86</v>
      </c>
      <c r="AJ24" s="19">
        <v>-3903.95</v>
      </c>
      <c r="AK24" s="19">
        <v>-4029.04</v>
      </c>
      <c r="AL24" s="19">
        <v>-4028.17</v>
      </c>
      <c r="AM24" s="19">
        <v>-4086.76</v>
      </c>
      <c r="AN24" s="19">
        <v>-3648.52754621849</v>
      </c>
      <c r="AO24" s="19">
        <v>-3352.4603305321898</v>
      </c>
      <c r="AP24" s="19">
        <v>-3056.3931148458901</v>
      </c>
      <c r="AQ24" s="19">
        <v>-2760.3258991596899</v>
      </c>
      <c r="AR24" s="19">
        <v>-2464.2586834733902</v>
      </c>
      <c r="AS24" s="19">
        <v>-2168.19146778709</v>
      </c>
      <c r="AT24" s="19">
        <v>-1872.12425210079</v>
      </c>
      <c r="AU24" s="19">
        <v>-1576.0570364145899</v>
      </c>
      <c r="AV24" s="19">
        <v>-1279.9898207282899</v>
      </c>
      <c r="AW24" s="19">
        <v>-983.92260504199101</v>
      </c>
      <c r="AX24" s="19">
        <v>-687.85538935569105</v>
      </c>
      <c r="AY24" s="19">
        <v>-391.78817366949102</v>
      </c>
      <c r="AZ24" s="19">
        <v>-95.720957983192406</v>
      </c>
    </row>
    <row r="25" spans="1:255" s="4" customFormat="1" x14ac:dyDescent="0.25">
      <c r="A25" s="5"/>
      <c r="B25" s="6"/>
      <c r="C25" s="5" t="s">
        <v>42</v>
      </c>
      <c r="D25" s="5"/>
      <c r="E25" s="9">
        <f t="shared" ref="E25:AN25" si="6">SUBTOTAL(9,E21:E24)</f>
        <v>-91792.700000000012</v>
      </c>
      <c r="F25" s="9">
        <f t="shared" si="6"/>
        <v>-95030.12000000001</v>
      </c>
      <c r="G25" s="9">
        <f t="shared" si="6"/>
        <v>-95322.08</v>
      </c>
      <c r="H25" s="9">
        <f t="shared" si="6"/>
        <v>-95156.54</v>
      </c>
      <c r="I25" s="9">
        <f t="shared" si="6"/>
        <v>-93480.03</v>
      </c>
      <c r="J25" s="9">
        <f t="shared" si="6"/>
        <v>-92311.2</v>
      </c>
      <c r="K25" s="9">
        <f t="shared" si="6"/>
        <v>-90908.590000000011</v>
      </c>
      <c r="L25" s="9">
        <f t="shared" si="6"/>
        <v>-89838.78</v>
      </c>
      <c r="M25" s="9">
        <f t="shared" si="6"/>
        <v>-88132.02</v>
      </c>
      <c r="N25" s="9">
        <f t="shared" si="6"/>
        <v>-90148.930000000008</v>
      </c>
      <c r="O25" s="9">
        <f t="shared" si="6"/>
        <v>-87560.48000000001</v>
      </c>
      <c r="P25" s="9">
        <f t="shared" si="6"/>
        <v>-87834.16</v>
      </c>
      <c r="Q25" s="9">
        <f t="shared" si="6"/>
        <v>-87642.049999999988</v>
      </c>
      <c r="R25" s="9">
        <f t="shared" si="6"/>
        <v>-86934.239999999991</v>
      </c>
      <c r="S25" s="9">
        <f t="shared" si="6"/>
        <v>-86264.26</v>
      </c>
      <c r="T25" s="9">
        <f t="shared" si="6"/>
        <v>-85308.99</v>
      </c>
      <c r="U25" s="9">
        <f t="shared" si="6"/>
        <v>-83314.34</v>
      </c>
      <c r="V25" s="9">
        <f t="shared" si="6"/>
        <v>-81321.460000000006</v>
      </c>
      <c r="W25" s="9">
        <f t="shared" si="6"/>
        <v>-81127.599999999991</v>
      </c>
      <c r="X25" s="9">
        <f t="shared" si="6"/>
        <v>-78622.210000000006</v>
      </c>
      <c r="Y25" s="9">
        <f t="shared" si="6"/>
        <v>-79554.81</v>
      </c>
      <c r="Z25" s="9">
        <f t="shared" si="6"/>
        <v>-82348.490000000005</v>
      </c>
      <c r="AA25" s="9">
        <f t="shared" si="6"/>
        <v>-81831.360000000001</v>
      </c>
      <c r="AB25" s="9">
        <f t="shared" si="6"/>
        <v>-79799.91</v>
      </c>
      <c r="AC25" s="9">
        <f t="shared" si="6"/>
        <v>-76027.28</v>
      </c>
      <c r="AD25" s="9">
        <f t="shared" si="6"/>
        <v>-74360.899999999994</v>
      </c>
      <c r="AE25" s="9">
        <f t="shared" si="6"/>
        <v>-75113.099999999991</v>
      </c>
      <c r="AF25" s="9">
        <f t="shared" si="6"/>
        <v>-73340.900000000009</v>
      </c>
      <c r="AG25" s="9">
        <f t="shared" si="6"/>
        <v>-72910.69</v>
      </c>
      <c r="AH25" s="9">
        <f t="shared" si="6"/>
        <v>-71084.14</v>
      </c>
      <c r="AI25" s="9">
        <f t="shared" si="6"/>
        <v>-69939.930000000008</v>
      </c>
      <c r="AJ25" s="9">
        <f t="shared" si="6"/>
        <v>-70856.710000000006</v>
      </c>
      <c r="AK25" s="9">
        <f t="shared" si="6"/>
        <v>-71878.939999999988</v>
      </c>
      <c r="AL25" s="9">
        <f t="shared" si="6"/>
        <v>-73106.01999999999</v>
      </c>
      <c r="AM25" s="9">
        <f t="shared" si="6"/>
        <v>-71595.259999999995</v>
      </c>
      <c r="AN25" s="9">
        <f t="shared" si="6"/>
        <v>-68680.720369747942</v>
      </c>
      <c r="AO25" s="9">
        <f t="shared" ref="AO25:AZ25" si="7">SUBTOTAL(9,AO21:AO24)</f>
        <v>-67906.158453781463</v>
      </c>
      <c r="AP25" s="9">
        <f t="shared" si="7"/>
        <v>-67131.596537815101</v>
      </c>
      <c r="AQ25" s="9">
        <f t="shared" si="7"/>
        <v>-66357.034621848841</v>
      </c>
      <c r="AR25" s="9">
        <f t="shared" si="7"/>
        <v>-65582.472705882377</v>
      </c>
      <c r="AS25" s="9">
        <f t="shared" si="7"/>
        <v>-64807.910789915994</v>
      </c>
      <c r="AT25" s="9">
        <f t="shared" si="7"/>
        <v>-64033.348873949522</v>
      </c>
      <c r="AU25" s="9">
        <f t="shared" si="7"/>
        <v>-63258.786957983255</v>
      </c>
      <c r="AV25" s="9">
        <f t="shared" si="7"/>
        <v>-62484.225042016886</v>
      </c>
      <c r="AW25" s="9">
        <f t="shared" si="7"/>
        <v>-61709.663126050415</v>
      </c>
      <c r="AX25" s="9">
        <f t="shared" si="7"/>
        <v>-60935.101210084038</v>
      </c>
      <c r="AY25" s="9">
        <f t="shared" si="7"/>
        <v>-60160.539294117676</v>
      </c>
      <c r="AZ25" s="9">
        <f t="shared" si="7"/>
        <v>-59385.977378151314</v>
      </c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</row>
    <row r="26" spans="1:255" x14ac:dyDescent="0.25">
      <c r="A26" s="14" t="s">
        <v>43</v>
      </c>
      <c r="B26" s="15">
        <v>2</v>
      </c>
      <c r="C26" s="20" t="s">
        <v>44</v>
      </c>
      <c r="D26" s="14" t="s">
        <v>45</v>
      </c>
      <c r="E26" s="16">
        <v>9038.75</v>
      </c>
      <c r="F26" s="16">
        <v>8730.93</v>
      </c>
      <c r="G26" s="16">
        <v>8646.16</v>
      </c>
      <c r="H26" s="16">
        <v>8912.35</v>
      </c>
      <c r="I26" s="16">
        <v>8364.17</v>
      </c>
      <c r="J26" s="16">
        <v>8955.15</v>
      </c>
      <c r="K26" s="16">
        <v>9040.24</v>
      </c>
      <c r="L26" s="16">
        <v>9451.91</v>
      </c>
      <c r="M26" s="16">
        <v>8740.77</v>
      </c>
      <c r="N26" s="16">
        <v>10026.81</v>
      </c>
      <c r="O26" s="16">
        <v>9157.48</v>
      </c>
      <c r="P26" s="16">
        <v>9268.08</v>
      </c>
      <c r="Q26" s="16">
        <v>10186.39</v>
      </c>
      <c r="R26" s="16">
        <v>9691.14</v>
      </c>
      <c r="S26" s="16">
        <v>9977.85</v>
      </c>
      <c r="T26" s="16">
        <v>9804.48</v>
      </c>
      <c r="U26" s="16">
        <v>9523.94</v>
      </c>
      <c r="V26" s="16">
        <v>9923.3799999999992</v>
      </c>
      <c r="W26" s="16">
        <v>9504.2999999999993</v>
      </c>
      <c r="X26" s="16">
        <v>9318.58</v>
      </c>
      <c r="Y26" s="16">
        <v>8951.84</v>
      </c>
      <c r="Z26" s="16">
        <v>8553.27</v>
      </c>
      <c r="AA26" s="16">
        <v>9257.81</v>
      </c>
      <c r="AB26" s="16">
        <v>11067.67</v>
      </c>
      <c r="AC26" s="16">
        <v>9644.61</v>
      </c>
      <c r="AD26" s="16">
        <v>9836.69</v>
      </c>
      <c r="AE26" s="16">
        <v>8256.51</v>
      </c>
      <c r="AF26" s="16">
        <v>6823.56</v>
      </c>
      <c r="AG26" s="16">
        <v>8235.84</v>
      </c>
      <c r="AH26" s="16">
        <v>9605.4</v>
      </c>
      <c r="AI26" s="16">
        <v>8026.84</v>
      </c>
      <c r="AJ26" s="16">
        <v>6809.55</v>
      </c>
      <c r="AK26" s="16">
        <v>7302.93</v>
      </c>
      <c r="AL26" s="16">
        <v>7224.52</v>
      </c>
      <c r="AM26" s="16">
        <v>6806.35</v>
      </c>
      <c r="AN26" s="16">
        <v>8185.6362184873897</v>
      </c>
      <c r="AO26" s="16">
        <v>8144.0981512605003</v>
      </c>
      <c r="AP26" s="16">
        <v>8102.5600840336101</v>
      </c>
      <c r="AQ26" s="16">
        <v>8061.0220168067199</v>
      </c>
      <c r="AR26" s="16">
        <v>8019.4839495798296</v>
      </c>
      <c r="AS26" s="16">
        <v>7977.9458823529403</v>
      </c>
      <c r="AT26" s="16">
        <v>7936.4078151260501</v>
      </c>
      <c r="AU26" s="16">
        <v>7894.8697478991598</v>
      </c>
      <c r="AV26" s="16">
        <v>7853.3316806722696</v>
      </c>
      <c r="AW26" s="16">
        <v>7811.7936134453803</v>
      </c>
      <c r="AX26" s="16">
        <v>7770.2555462184901</v>
      </c>
      <c r="AY26" s="16">
        <v>7728.7174789915898</v>
      </c>
      <c r="AZ26" s="16">
        <v>7687.1794117646996</v>
      </c>
    </row>
    <row r="27" spans="1:255" x14ac:dyDescent="0.25">
      <c r="A27" s="14" t="s">
        <v>46</v>
      </c>
      <c r="B27" s="15">
        <v>2</v>
      </c>
      <c r="C27" s="20" t="s">
        <v>44</v>
      </c>
      <c r="D27" s="14" t="s">
        <v>47</v>
      </c>
      <c r="E27" s="16">
        <v>150799.76999999999</v>
      </c>
      <c r="F27" s="16">
        <v>151586.15</v>
      </c>
      <c r="G27" s="16">
        <v>151986.49</v>
      </c>
      <c r="H27" s="16">
        <v>150353.01</v>
      </c>
      <c r="I27" s="16">
        <v>149532.25</v>
      </c>
      <c r="J27" s="16">
        <v>149102.82999999999</v>
      </c>
      <c r="K27" s="16">
        <v>149608.93</v>
      </c>
      <c r="L27" s="16">
        <v>148857.73000000001</v>
      </c>
      <c r="M27" s="16">
        <v>148963.4</v>
      </c>
      <c r="N27" s="16">
        <v>149091.78</v>
      </c>
      <c r="O27" s="16">
        <v>150146.39000000001</v>
      </c>
      <c r="P27" s="16">
        <v>148913.74</v>
      </c>
      <c r="Q27" s="16">
        <v>148092.60999999999</v>
      </c>
      <c r="R27" s="16">
        <v>149252.94</v>
      </c>
      <c r="S27" s="16">
        <v>149642.54</v>
      </c>
      <c r="T27" s="16">
        <v>150653.70000000001</v>
      </c>
      <c r="U27" s="16">
        <v>150739.14000000001</v>
      </c>
      <c r="V27" s="16">
        <v>151011.39000000001</v>
      </c>
      <c r="W27" s="16">
        <v>150837.01</v>
      </c>
      <c r="X27" s="16">
        <v>150969.26</v>
      </c>
      <c r="Y27" s="16">
        <v>151304.37</v>
      </c>
      <c r="Z27" s="16">
        <v>151407.82</v>
      </c>
      <c r="AA27" s="16">
        <v>151021.62</v>
      </c>
      <c r="AB27" s="16">
        <v>151043.6</v>
      </c>
      <c r="AC27" s="16">
        <v>150760.62</v>
      </c>
      <c r="AD27" s="16">
        <v>151845.51</v>
      </c>
      <c r="AE27" s="16">
        <v>150436.96</v>
      </c>
      <c r="AF27" s="16">
        <v>152005.35999999999</v>
      </c>
      <c r="AG27" s="16">
        <v>152898.18</v>
      </c>
      <c r="AH27" s="16">
        <v>151773.09</v>
      </c>
      <c r="AI27" s="16">
        <v>153119.1</v>
      </c>
      <c r="AJ27" s="16">
        <v>152217.57</v>
      </c>
      <c r="AK27" s="16">
        <v>152710.65</v>
      </c>
      <c r="AL27" s="16">
        <v>152785.73000000001</v>
      </c>
      <c r="AM27" s="16">
        <v>152326.79</v>
      </c>
      <c r="AN27" s="16">
        <v>152356.24008403401</v>
      </c>
      <c r="AO27" s="16">
        <v>152443.01845378199</v>
      </c>
      <c r="AP27" s="16">
        <v>152529.796823529</v>
      </c>
      <c r="AQ27" s="16">
        <v>152616.57519327701</v>
      </c>
      <c r="AR27" s="16">
        <v>152703.35356302501</v>
      </c>
      <c r="AS27" s="16">
        <v>152790.13193277299</v>
      </c>
      <c r="AT27" s="16">
        <v>152876.91030252099</v>
      </c>
      <c r="AU27" s="16">
        <v>152963.688672269</v>
      </c>
      <c r="AV27" s="16">
        <v>153050.467042017</v>
      </c>
      <c r="AW27" s="16">
        <v>153137.245411765</v>
      </c>
      <c r="AX27" s="16">
        <v>153224.02378151301</v>
      </c>
      <c r="AY27" s="16">
        <v>153310.80215126101</v>
      </c>
      <c r="AZ27" s="16">
        <v>153397.580521008</v>
      </c>
    </row>
    <row r="28" spans="1:255" x14ac:dyDescent="0.25">
      <c r="A28" s="14" t="s">
        <v>48</v>
      </c>
      <c r="B28" s="15">
        <v>2</v>
      </c>
      <c r="C28" s="20" t="s">
        <v>44</v>
      </c>
      <c r="D28" s="14" t="s">
        <v>49</v>
      </c>
      <c r="E28" s="16">
        <v>130638.24</v>
      </c>
      <c r="F28" s="16">
        <v>129029.42</v>
      </c>
      <c r="G28" s="16">
        <v>127718.79</v>
      </c>
      <c r="H28" s="16">
        <v>127782.03</v>
      </c>
      <c r="I28" s="16">
        <v>126523.6</v>
      </c>
      <c r="J28" s="16">
        <v>125529.99</v>
      </c>
      <c r="K28" s="16">
        <v>124811.63</v>
      </c>
      <c r="L28" s="16">
        <v>124903.6</v>
      </c>
      <c r="M28" s="16">
        <v>124677.63</v>
      </c>
      <c r="N28" s="16">
        <v>125079.69</v>
      </c>
      <c r="O28" s="16">
        <v>125387.02</v>
      </c>
      <c r="P28" s="16">
        <v>125357.07</v>
      </c>
      <c r="Q28" s="16">
        <v>125429.4</v>
      </c>
      <c r="R28" s="16">
        <v>126717.53</v>
      </c>
      <c r="S28" s="16">
        <v>125085.21</v>
      </c>
      <c r="T28" s="16">
        <v>126739.27</v>
      </c>
      <c r="U28" s="16">
        <v>127068.83</v>
      </c>
      <c r="V28" s="16">
        <v>126726.11</v>
      </c>
      <c r="W28" s="16">
        <v>128371.48</v>
      </c>
      <c r="X28" s="16">
        <v>127886.02</v>
      </c>
      <c r="Y28" s="16">
        <v>126684.64</v>
      </c>
      <c r="Z28" s="16">
        <v>126529.91</v>
      </c>
      <c r="AA28" s="16">
        <v>127314.78</v>
      </c>
      <c r="AB28" s="16">
        <v>128677.36</v>
      </c>
      <c r="AC28" s="16">
        <v>127648.23</v>
      </c>
      <c r="AD28" s="16">
        <v>126892.74</v>
      </c>
      <c r="AE28" s="16">
        <v>125448.32000000001</v>
      </c>
      <c r="AF28" s="16">
        <v>123965.37</v>
      </c>
      <c r="AG28" s="16">
        <v>125188.34</v>
      </c>
      <c r="AH28" s="16">
        <v>127101.45</v>
      </c>
      <c r="AI28" s="16">
        <v>126400.62</v>
      </c>
      <c r="AJ28" s="16">
        <v>126430.03</v>
      </c>
      <c r="AK28" s="16">
        <v>126784.64</v>
      </c>
      <c r="AL28" s="16">
        <v>126071.22</v>
      </c>
      <c r="AM28" s="16">
        <v>126620.06</v>
      </c>
      <c r="AN28" s="16">
        <v>126235.040285714</v>
      </c>
      <c r="AO28" s="16">
        <v>126217.589714286</v>
      </c>
      <c r="AP28" s="16">
        <v>126200.13914285701</v>
      </c>
      <c r="AQ28" s="16">
        <v>126182.688571429</v>
      </c>
      <c r="AR28" s="16">
        <v>126165.238</v>
      </c>
      <c r="AS28" s="16">
        <v>126147.787428571</v>
      </c>
      <c r="AT28" s="16">
        <v>126130.336857143</v>
      </c>
      <c r="AU28" s="16">
        <v>126112.886285714</v>
      </c>
      <c r="AV28" s="16">
        <v>126095.435714286</v>
      </c>
      <c r="AW28" s="16">
        <v>126077.985142857</v>
      </c>
      <c r="AX28" s="16">
        <v>126060.534571429</v>
      </c>
      <c r="AY28" s="16">
        <v>126043.084</v>
      </c>
      <c r="AZ28" s="16">
        <v>126025.633428571</v>
      </c>
    </row>
    <row r="29" spans="1:255" x14ac:dyDescent="0.25">
      <c r="A29" s="17" t="s">
        <v>50</v>
      </c>
      <c r="B29" s="18">
        <v>2</v>
      </c>
      <c r="C29" s="21" t="s">
        <v>44</v>
      </c>
      <c r="D29" s="17" t="s">
        <v>51</v>
      </c>
      <c r="E29" s="19">
        <v>38480.86</v>
      </c>
      <c r="F29" s="19">
        <v>38518.74</v>
      </c>
      <c r="G29" s="19">
        <v>38666.300000000003</v>
      </c>
      <c r="H29" s="19">
        <v>39442.480000000003</v>
      </c>
      <c r="I29" s="19">
        <v>40027.620000000003</v>
      </c>
      <c r="J29" s="19">
        <v>39150.339999999997</v>
      </c>
      <c r="K29" s="19">
        <v>39891.39</v>
      </c>
      <c r="L29" s="19">
        <v>39615.1</v>
      </c>
      <c r="M29" s="19">
        <v>38286.35</v>
      </c>
      <c r="N29" s="19">
        <v>38161.800000000003</v>
      </c>
      <c r="O29" s="19">
        <v>38072.33</v>
      </c>
      <c r="P29" s="19">
        <v>36547.919999999998</v>
      </c>
      <c r="Q29" s="19">
        <v>36348.54</v>
      </c>
      <c r="R29" s="19">
        <v>37190.050000000003</v>
      </c>
      <c r="S29" s="19">
        <v>37825.81</v>
      </c>
      <c r="T29" s="19">
        <v>36549.54</v>
      </c>
      <c r="U29" s="19">
        <v>37887.550000000003</v>
      </c>
      <c r="V29" s="19">
        <v>37027.279999999999</v>
      </c>
      <c r="W29" s="19">
        <v>36876.86</v>
      </c>
      <c r="X29" s="19">
        <v>37264.620000000003</v>
      </c>
      <c r="Y29" s="19">
        <v>36892.769999999997</v>
      </c>
      <c r="Z29" s="19">
        <v>37077.42</v>
      </c>
      <c r="AA29" s="19">
        <v>36436.86</v>
      </c>
      <c r="AB29" s="19">
        <v>37212.82</v>
      </c>
      <c r="AC29" s="19">
        <v>37135.769999999997</v>
      </c>
      <c r="AD29" s="19">
        <v>35796.15</v>
      </c>
      <c r="AE29" s="19">
        <v>34881.18</v>
      </c>
      <c r="AF29" s="19">
        <v>36009.620000000003</v>
      </c>
      <c r="AG29" s="19">
        <v>35517.42</v>
      </c>
      <c r="AH29" s="19">
        <v>34413.379999999997</v>
      </c>
      <c r="AI29" s="19">
        <v>34109.53</v>
      </c>
      <c r="AJ29" s="19">
        <v>33904.81</v>
      </c>
      <c r="AK29" s="19">
        <v>32828.080000000002</v>
      </c>
      <c r="AL29" s="19">
        <v>32628.720000000001</v>
      </c>
      <c r="AM29" s="19">
        <v>31519.46</v>
      </c>
      <c r="AN29" s="19">
        <v>33527.473361344499</v>
      </c>
      <c r="AO29" s="19">
        <v>33345.3560560224</v>
      </c>
      <c r="AP29" s="19">
        <v>33163.2387507003</v>
      </c>
      <c r="AQ29" s="19">
        <v>32981.121445378201</v>
      </c>
      <c r="AR29" s="19">
        <v>32799.004140056</v>
      </c>
      <c r="AS29" s="19">
        <v>32616.886834733901</v>
      </c>
      <c r="AT29" s="19">
        <v>32434.769529411798</v>
      </c>
      <c r="AU29" s="19">
        <v>32252.652224089601</v>
      </c>
      <c r="AV29" s="19">
        <v>32070.534918767498</v>
      </c>
      <c r="AW29" s="19">
        <v>31888.417613445399</v>
      </c>
      <c r="AX29" s="19">
        <v>31706.3003081233</v>
      </c>
      <c r="AY29" s="19">
        <v>31524.183002801099</v>
      </c>
      <c r="AZ29" s="19">
        <v>31342.065697479</v>
      </c>
    </row>
    <row r="30" spans="1:255" s="4" customFormat="1" x14ac:dyDescent="0.25">
      <c r="A30" s="5"/>
      <c r="B30" s="6"/>
      <c r="C30" s="7" t="s">
        <v>52</v>
      </c>
      <c r="D30" s="5"/>
      <c r="E30" s="9">
        <f t="shared" ref="E30:AN30" si="8">SUBTOTAL(9,E26:E29)</f>
        <v>328957.62</v>
      </c>
      <c r="F30" s="9">
        <f t="shared" si="8"/>
        <v>327865.24</v>
      </c>
      <c r="G30" s="9">
        <f t="shared" si="8"/>
        <v>327017.74</v>
      </c>
      <c r="H30" s="9">
        <f t="shared" si="8"/>
        <v>326489.87</v>
      </c>
      <c r="I30" s="9">
        <f t="shared" si="8"/>
        <v>324447.64</v>
      </c>
      <c r="J30" s="9">
        <f t="shared" si="8"/>
        <v>322738.30999999994</v>
      </c>
      <c r="K30" s="9">
        <f t="shared" si="8"/>
        <v>323352.19</v>
      </c>
      <c r="L30" s="9">
        <f t="shared" si="8"/>
        <v>322828.33999999997</v>
      </c>
      <c r="M30" s="9">
        <f t="shared" si="8"/>
        <v>320668.14999999997</v>
      </c>
      <c r="N30" s="9">
        <f t="shared" si="8"/>
        <v>322360.08</v>
      </c>
      <c r="O30" s="9">
        <f t="shared" si="8"/>
        <v>322763.22000000003</v>
      </c>
      <c r="P30" s="9">
        <f t="shared" si="8"/>
        <v>320086.81</v>
      </c>
      <c r="Q30" s="9">
        <f t="shared" si="8"/>
        <v>320056.94</v>
      </c>
      <c r="R30" s="9">
        <f t="shared" si="8"/>
        <v>322851.65999999997</v>
      </c>
      <c r="S30" s="9">
        <f t="shared" si="8"/>
        <v>322531.41000000003</v>
      </c>
      <c r="T30" s="9">
        <f t="shared" si="8"/>
        <v>323746.99</v>
      </c>
      <c r="U30" s="9">
        <f t="shared" si="8"/>
        <v>325219.46000000002</v>
      </c>
      <c r="V30" s="9">
        <f t="shared" si="8"/>
        <v>324688.16000000003</v>
      </c>
      <c r="W30" s="9">
        <f t="shared" si="8"/>
        <v>325589.64999999997</v>
      </c>
      <c r="X30" s="9">
        <f t="shared" si="8"/>
        <v>325438.48</v>
      </c>
      <c r="Y30" s="9">
        <f t="shared" si="8"/>
        <v>323833.62</v>
      </c>
      <c r="Z30" s="9">
        <f t="shared" si="8"/>
        <v>323568.42</v>
      </c>
      <c r="AA30" s="9">
        <f t="shared" si="8"/>
        <v>324031.06999999995</v>
      </c>
      <c r="AB30" s="9">
        <f t="shared" si="8"/>
        <v>328001.45</v>
      </c>
      <c r="AC30" s="9">
        <f t="shared" si="8"/>
        <v>325189.23</v>
      </c>
      <c r="AD30" s="9">
        <f t="shared" si="8"/>
        <v>324371.09000000003</v>
      </c>
      <c r="AE30" s="9">
        <f t="shared" si="8"/>
        <v>319022.97000000003</v>
      </c>
      <c r="AF30" s="9">
        <f t="shared" si="8"/>
        <v>318803.90999999997</v>
      </c>
      <c r="AG30" s="9">
        <f t="shared" si="8"/>
        <v>321839.77999999997</v>
      </c>
      <c r="AH30" s="9">
        <f t="shared" si="8"/>
        <v>322893.32</v>
      </c>
      <c r="AI30" s="9">
        <f t="shared" si="8"/>
        <v>321656.08999999997</v>
      </c>
      <c r="AJ30" s="9">
        <f t="shared" si="8"/>
        <v>319361.96000000002</v>
      </c>
      <c r="AK30" s="9">
        <f t="shared" si="8"/>
        <v>319626.3</v>
      </c>
      <c r="AL30" s="9">
        <f t="shared" si="8"/>
        <v>318710.18999999994</v>
      </c>
      <c r="AM30" s="9">
        <f t="shared" si="8"/>
        <v>317272.66000000003</v>
      </c>
      <c r="AN30" s="9">
        <f t="shared" si="8"/>
        <v>320304.3899495799</v>
      </c>
      <c r="AO30" s="9">
        <f t="shared" ref="AO30:AZ30" si="9">SUBTOTAL(9,AO26:AO29)</f>
        <v>320150.06237535091</v>
      </c>
      <c r="AP30" s="9">
        <f t="shared" si="9"/>
        <v>319995.73480111995</v>
      </c>
      <c r="AQ30" s="9">
        <f t="shared" si="9"/>
        <v>319841.40722689091</v>
      </c>
      <c r="AR30" s="9">
        <f t="shared" si="9"/>
        <v>319687.07965266088</v>
      </c>
      <c r="AS30" s="9">
        <f t="shared" si="9"/>
        <v>319532.75207843084</v>
      </c>
      <c r="AT30" s="9">
        <f t="shared" si="9"/>
        <v>319378.42450420186</v>
      </c>
      <c r="AU30" s="9">
        <f t="shared" si="9"/>
        <v>319224.09692997177</v>
      </c>
      <c r="AV30" s="9">
        <f t="shared" si="9"/>
        <v>319069.76935574278</v>
      </c>
      <c r="AW30" s="9">
        <f t="shared" si="9"/>
        <v>318915.44178151275</v>
      </c>
      <c r="AX30" s="9">
        <f t="shared" si="9"/>
        <v>318761.11420728377</v>
      </c>
      <c r="AY30" s="9">
        <f t="shared" si="9"/>
        <v>318606.78663305374</v>
      </c>
      <c r="AZ30" s="9">
        <f t="shared" si="9"/>
        <v>318452.45905882271</v>
      </c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</row>
    <row r="31" spans="1:255" x14ac:dyDescent="0.25">
      <c r="A31" s="14" t="s">
        <v>53</v>
      </c>
      <c r="B31" s="15">
        <v>2</v>
      </c>
      <c r="C31" s="20" t="s">
        <v>54</v>
      </c>
      <c r="D31" s="14" t="s">
        <v>55</v>
      </c>
      <c r="E31" s="16">
        <v>3379.74</v>
      </c>
      <c r="F31" s="16">
        <v>3783.37</v>
      </c>
      <c r="G31" s="16">
        <v>3517.33</v>
      </c>
      <c r="H31" s="16">
        <v>3906.94</v>
      </c>
      <c r="I31" s="16">
        <v>3826.04</v>
      </c>
      <c r="J31" s="16">
        <v>3325.6</v>
      </c>
      <c r="K31" s="16">
        <v>3941</v>
      </c>
      <c r="L31" s="16">
        <v>4701.4799999999996</v>
      </c>
      <c r="M31" s="16">
        <v>5228</v>
      </c>
      <c r="N31" s="16">
        <v>5359.56</v>
      </c>
      <c r="O31" s="16">
        <v>4455.41</v>
      </c>
      <c r="P31" s="16">
        <v>5527.38</v>
      </c>
      <c r="Q31" s="16">
        <v>6246.88</v>
      </c>
      <c r="R31" s="16">
        <v>6326.99</v>
      </c>
      <c r="S31" s="16">
        <v>6976.27</v>
      </c>
      <c r="T31" s="16">
        <v>8093.27</v>
      </c>
      <c r="U31" s="16">
        <v>7383.55</v>
      </c>
      <c r="V31" s="16">
        <v>7436.27</v>
      </c>
      <c r="W31" s="16">
        <v>8754.33</v>
      </c>
      <c r="X31" s="16">
        <v>9076.59</v>
      </c>
      <c r="Y31" s="16">
        <v>9746.92</v>
      </c>
      <c r="Z31" s="16">
        <v>9023.7199999999993</v>
      </c>
      <c r="AA31" s="16">
        <v>9061.6299999999992</v>
      </c>
      <c r="AB31" s="16">
        <v>9166.09</v>
      </c>
      <c r="AC31" s="16">
        <v>8656.07</v>
      </c>
      <c r="AD31" s="16">
        <v>7873.73</v>
      </c>
      <c r="AE31" s="16">
        <v>8011.17</v>
      </c>
      <c r="AF31" s="16">
        <v>8867.8799999999992</v>
      </c>
      <c r="AG31" s="16">
        <v>7555.8</v>
      </c>
      <c r="AH31" s="16">
        <v>7787.09</v>
      </c>
      <c r="AI31" s="16">
        <v>8120.17</v>
      </c>
      <c r="AJ31" s="16">
        <v>8573.19</v>
      </c>
      <c r="AK31" s="16">
        <v>8386.39</v>
      </c>
      <c r="AL31" s="16">
        <v>7535.89</v>
      </c>
      <c r="AM31" s="16">
        <v>7634.95</v>
      </c>
      <c r="AN31" s="16">
        <v>9775.6506554621901</v>
      </c>
      <c r="AO31" s="16">
        <v>9942.1603109243697</v>
      </c>
      <c r="AP31" s="16">
        <v>10108.6699663866</v>
      </c>
      <c r="AQ31" s="16">
        <v>10275.1796218487</v>
      </c>
      <c r="AR31" s="16">
        <v>10441.689277310899</v>
      </c>
      <c r="AS31" s="16">
        <v>10608.198932773101</v>
      </c>
      <c r="AT31" s="16">
        <v>10774.7085882353</v>
      </c>
      <c r="AU31" s="16">
        <v>10941.2182436975</v>
      </c>
      <c r="AV31" s="16">
        <v>11107.7278991597</v>
      </c>
      <c r="AW31" s="16">
        <v>11274.237554621801</v>
      </c>
      <c r="AX31" s="16">
        <v>11440.747210084</v>
      </c>
      <c r="AY31" s="16">
        <v>11607.2568655462</v>
      </c>
      <c r="AZ31" s="16">
        <v>11773.7665210084</v>
      </c>
    </row>
    <row r="32" spans="1:255" x14ac:dyDescent="0.25">
      <c r="A32" s="14" t="s">
        <v>56</v>
      </c>
      <c r="B32" s="15">
        <v>2</v>
      </c>
      <c r="C32" s="20" t="s">
        <v>54</v>
      </c>
      <c r="D32" s="14" t="s">
        <v>57</v>
      </c>
      <c r="E32" s="16">
        <v>53799.17</v>
      </c>
      <c r="F32" s="16">
        <v>54820.72</v>
      </c>
      <c r="G32" s="16">
        <v>54988.75</v>
      </c>
      <c r="H32" s="16">
        <v>54769.59</v>
      </c>
      <c r="I32" s="16">
        <v>54856.58</v>
      </c>
      <c r="J32" s="16">
        <v>56071.49</v>
      </c>
      <c r="K32" s="16">
        <v>57787.99</v>
      </c>
      <c r="L32" s="16">
        <v>57933.760000000002</v>
      </c>
      <c r="M32" s="16">
        <v>57185.760000000002</v>
      </c>
      <c r="N32" s="16">
        <v>56791.37</v>
      </c>
      <c r="O32" s="16">
        <v>57249.18</v>
      </c>
      <c r="P32" s="16">
        <v>57247.44</v>
      </c>
      <c r="Q32" s="16">
        <v>56504.02</v>
      </c>
      <c r="R32" s="16">
        <v>56116.99</v>
      </c>
      <c r="S32" s="16">
        <v>56030.93</v>
      </c>
      <c r="T32" s="16">
        <v>56238.89</v>
      </c>
      <c r="U32" s="16">
        <v>55269.5</v>
      </c>
      <c r="V32" s="16">
        <v>55095.16</v>
      </c>
      <c r="W32" s="16">
        <v>54249.9</v>
      </c>
      <c r="X32" s="16">
        <v>52906.28</v>
      </c>
      <c r="Y32" s="16">
        <v>52669.3</v>
      </c>
      <c r="Z32" s="16">
        <v>52960.73</v>
      </c>
      <c r="AA32" s="16">
        <v>53922.42</v>
      </c>
      <c r="AB32" s="16">
        <v>53924.35</v>
      </c>
      <c r="AC32" s="16">
        <v>53607.25</v>
      </c>
      <c r="AD32" s="16">
        <v>53463.97</v>
      </c>
      <c r="AE32" s="16">
        <v>52969.86</v>
      </c>
      <c r="AF32" s="16">
        <v>53096.65</v>
      </c>
      <c r="AG32" s="16">
        <v>53890.47</v>
      </c>
      <c r="AH32" s="16">
        <v>55286.52</v>
      </c>
      <c r="AI32" s="16">
        <v>54646.44</v>
      </c>
      <c r="AJ32" s="16">
        <v>55109.56</v>
      </c>
      <c r="AK32" s="16">
        <v>55373.98</v>
      </c>
      <c r="AL32" s="16">
        <v>56013.71</v>
      </c>
      <c r="AM32" s="16">
        <v>55679.47</v>
      </c>
      <c r="AN32" s="16">
        <v>54117.099697479003</v>
      </c>
      <c r="AO32" s="16">
        <v>54062.449442577003</v>
      </c>
      <c r="AP32" s="16">
        <v>54007.799187675097</v>
      </c>
      <c r="AQ32" s="16">
        <v>53953.148932773103</v>
      </c>
      <c r="AR32" s="16">
        <v>53898.498677871103</v>
      </c>
      <c r="AS32" s="16">
        <v>53843.848422969197</v>
      </c>
      <c r="AT32" s="16">
        <v>53789.198168067203</v>
      </c>
      <c r="AU32" s="16">
        <v>53734.547913165297</v>
      </c>
      <c r="AV32" s="16">
        <v>53679.897658263297</v>
      </c>
      <c r="AW32" s="16">
        <v>53625.247403361303</v>
      </c>
      <c r="AX32" s="16">
        <v>53570.597148459397</v>
      </c>
      <c r="AY32" s="16">
        <v>53515.946893557397</v>
      </c>
      <c r="AZ32" s="16">
        <v>53461.296638655498</v>
      </c>
    </row>
    <row r="33" spans="1:255" x14ac:dyDescent="0.25">
      <c r="A33" s="14" t="s">
        <v>58</v>
      </c>
      <c r="B33" s="15">
        <v>2</v>
      </c>
      <c r="C33" s="20" t="s">
        <v>54</v>
      </c>
      <c r="D33" s="14" t="s">
        <v>59</v>
      </c>
      <c r="E33" s="16">
        <v>57274.52</v>
      </c>
      <c r="F33" s="16">
        <v>56149.94</v>
      </c>
      <c r="G33" s="16">
        <v>55573.71</v>
      </c>
      <c r="H33" s="16">
        <v>55642.04</v>
      </c>
      <c r="I33" s="16">
        <v>54278.73</v>
      </c>
      <c r="J33" s="16">
        <v>54092.11</v>
      </c>
      <c r="K33" s="16">
        <v>53931.74</v>
      </c>
      <c r="L33" s="16">
        <v>53417.32</v>
      </c>
      <c r="M33" s="16">
        <v>53344.42</v>
      </c>
      <c r="N33" s="16">
        <v>54197.58</v>
      </c>
      <c r="O33" s="16">
        <v>53547.45</v>
      </c>
      <c r="P33" s="16">
        <v>52757.93</v>
      </c>
      <c r="Q33" s="16">
        <v>51502.97</v>
      </c>
      <c r="R33" s="16">
        <v>50827.43</v>
      </c>
      <c r="S33" s="16">
        <v>51119.34</v>
      </c>
      <c r="T33" s="16">
        <v>51314.07</v>
      </c>
      <c r="U33" s="16">
        <v>51870.87</v>
      </c>
      <c r="V33" s="16">
        <v>52612.51</v>
      </c>
      <c r="W33" s="16">
        <v>52499.38</v>
      </c>
      <c r="X33" s="16">
        <v>52600.639999999999</v>
      </c>
      <c r="Y33" s="16">
        <v>52954.71</v>
      </c>
      <c r="Z33" s="16">
        <v>52431.62</v>
      </c>
      <c r="AA33" s="16">
        <v>53208.77</v>
      </c>
      <c r="AB33" s="16">
        <v>54384.19</v>
      </c>
      <c r="AC33" s="16">
        <v>54959.7</v>
      </c>
      <c r="AD33" s="16">
        <v>55472.25</v>
      </c>
      <c r="AE33" s="16">
        <v>56996.38</v>
      </c>
      <c r="AF33" s="16">
        <v>55984.84</v>
      </c>
      <c r="AG33" s="16">
        <v>54504.93</v>
      </c>
      <c r="AH33" s="16">
        <v>55032.63</v>
      </c>
      <c r="AI33" s="16">
        <v>54832.74</v>
      </c>
      <c r="AJ33" s="16">
        <v>54438.35</v>
      </c>
      <c r="AK33" s="16">
        <v>55107.63</v>
      </c>
      <c r="AL33" s="16">
        <v>54195</v>
      </c>
      <c r="AM33" s="16">
        <v>54633.87</v>
      </c>
      <c r="AN33" s="16">
        <v>54119.700655462198</v>
      </c>
      <c r="AO33" s="16">
        <v>54130.013691876797</v>
      </c>
      <c r="AP33" s="16">
        <v>54140.3267282913</v>
      </c>
      <c r="AQ33" s="16">
        <v>54150.639764705898</v>
      </c>
      <c r="AR33" s="16">
        <v>54160.952801120497</v>
      </c>
      <c r="AS33" s="16">
        <v>54171.265837535</v>
      </c>
      <c r="AT33" s="16">
        <v>54181.578873949598</v>
      </c>
      <c r="AU33" s="16">
        <v>54191.891910364102</v>
      </c>
      <c r="AV33" s="16">
        <v>54202.2049467787</v>
      </c>
      <c r="AW33" s="16">
        <v>54212.517983193298</v>
      </c>
      <c r="AX33" s="16">
        <v>54222.831019607802</v>
      </c>
      <c r="AY33" s="16">
        <v>54233.1440560224</v>
      </c>
      <c r="AZ33" s="16">
        <v>54243.457092436998</v>
      </c>
    </row>
    <row r="34" spans="1:255" x14ac:dyDescent="0.25">
      <c r="A34" s="17" t="s">
        <v>60</v>
      </c>
      <c r="B34" s="18">
        <v>2</v>
      </c>
      <c r="C34" s="21" t="s">
        <v>54</v>
      </c>
      <c r="D34" s="17" t="s">
        <v>61</v>
      </c>
      <c r="E34" s="19">
        <v>32531.85</v>
      </c>
      <c r="F34" s="19">
        <v>33258.28</v>
      </c>
      <c r="G34" s="19">
        <v>33976.94</v>
      </c>
      <c r="H34" s="19">
        <v>34287.32</v>
      </c>
      <c r="I34" s="19">
        <v>34447.5</v>
      </c>
      <c r="J34" s="19">
        <v>35320.22</v>
      </c>
      <c r="K34" s="19">
        <v>35705.339999999997</v>
      </c>
      <c r="L34" s="19">
        <v>34649.39</v>
      </c>
      <c r="M34" s="19">
        <v>34228.910000000003</v>
      </c>
      <c r="N34" s="19">
        <v>32997.86</v>
      </c>
      <c r="O34" s="19">
        <v>31550.01</v>
      </c>
      <c r="P34" s="19">
        <v>31617.45</v>
      </c>
      <c r="Q34" s="19">
        <v>31622.35</v>
      </c>
      <c r="R34" s="19">
        <v>32233.040000000001</v>
      </c>
      <c r="S34" s="19">
        <v>33332.32</v>
      </c>
      <c r="T34" s="19">
        <v>32160.87</v>
      </c>
      <c r="U34" s="19">
        <v>32281.01</v>
      </c>
      <c r="V34" s="19">
        <v>33612.49</v>
      </c>
      <c r="W34" s="19">
        <v>32326.47</v>
      </c>
      <c r="X34" s="19">
        <v>31143.439999999999</v>
      </c>
      <c r="Y34" s="19">
        <v>31435.24</v>
      </c>
      <c r="Z34" s="19">
        <v>29995.26</v>
      </c>
      <c r="AA34" s="19">
        <v>30464.32</v>
      </c>
      <c r="AB34" s="19">
        <v>29127.05</v>
      </c>
      <c r="AC34" s="19">
        <v>30914.76</v>
      </c>
      <c r="AD34" s="19">
        <v>30957.279999999999</v>
      </c>
      <c r="AE34" s="19">
        <v>31372.25</v>
      </c>
      <c r="AF34" s="19">
        <v>31046.95</v>
      </c>
      <c r="AG34" s="19">
        <v>31699.19</v>
      </c>
      <c r="AH34" s="19">
        <v>32221.64</v>
      </c>
      <c r="AI34" s="19">
        <v>33241.910000000003</v>
      </c>
      <c r="AJ34" s="19">
        <v>32374.21</v>
      </c>
      <c r="AK34" s="19">
        <v>31946.35</v>
      </c>
      <c r="AL34" s="19">
        <v>32469.35</v>
      </c>
      <c r="AM34" s="19">
        <v>33476.519999999997</v>
      </c>
      <c r="AN34" s="19">
        <v>31093.501142857102</v>
      </c>
      <c r="AO34" s="19">
        <v>31017.703047619001</v>
      </c>
      <c r="AP34" s="19">
        <v>30941.904952380901</v>
      </c>
      <c r="AQ34" s="19">
        <v>30866.1068571428</v>
      </c>
      <c r="AR34" s="19">
        <v>30790.308761904798</v>
      </c>
      <c r="AS34" s="19">
        <v>30714.510666666702</v>
      </c>
      <c r="AT34" s="19">
        <v>30638.712571428601</v>
      </c>
      <c r="AU34" s="19">
        <v>30562.914476190501</v>
      </c>
      <c r="AV34" s="19">
        <v>30487.116380952401</v>
      </c>
      <c r="AW34" s="19">
        <v>30411.3182857143</v>
      </c>
      <c r="AX34" s="19">
        <v>30335.5201904762</v>
      </c>
      <c r="AY34" s="19">
        <v>30259.722095238099</v>
      </c>
      <c r="AZ34" s="19">
        <v>30183.923999999999</v>
      </c>
    </row>
    <row r="35" spans="1:255" s="4" customFormat="1" x14ac:dyDescent="0.25">
      <c r="A35" s="5"/>
      <c r="B35" s="6"/>
      <c r="C35" s="7" t="s">
        <v>62</v>
      </c>
      <c r="D35" s="5"/>
      <c r="E35" s="9">
        <f t="shared" ref="E35:AN35" si="10">SUBTOTAL(9,E31:E34)</f>
        <v>146985.28</v>
      </c>
      <c r="F35" s="9">
        <f t="shared" si="10"/>
        <v>148012.31</v>
      </c>
      <c r="G35" s="9">
        <f t="shared" si="10"/>
        <v>148056.73000000001</v>
      </c>
      <c r="H35" s="9">
        <f t="shared" si="10"/>
        <v>148605.89000000001</v>
      </c>
      <c r="I35" s="9">
        <f t="shared" si="10"/>
        <v>147408.85</v>
      </c>
      <c r="J35" s="9">
        <f t="shared" si="10"/>
        <v>148809.41999999998</v>
      </c>
      <c r="K35" s="9">
        <f t="shared" si="10"/>
        <v>151366.07</v>
      </c>
      <c r="L35" s="9">
        <f t="shared" si="10"/>
        <v>150701.95000000001</v>
      </c>
      <c r="M35" s="9">
        <f t="shared" si="10"/>
        <v>149987.09</v>
      </c>
      <c r="N35" s="9">
        <f t="shared" si="10"/>
        <v>149346.37</v>
      </c>
      <c r="O35" s="9">
        <f t="shared" si="10"/>
        <v>146802.04999999999</v>
      </c>
      <c r="P35" s="9">
        <f t="shared" si="10"/>
        <v>147150.20000000001</v>
      </c>
      <c r="Q35" s="9">
        <f t="shared" si="10"/>
        <v>145876.22</v>
      </c>
      <c r="R35" s="9">
        <f t="shared" si="10"/>
        <v>145504.45000000001</v>
      </c>
      <c r="S35" s="9">
        <f t="shared" si="10"/>
        <v>147458.85999999999</v>
      </c>
      <c r="T35" s="9">
        <f t="shared" si="10"/>
        <v>147807.1</v>
      </c>
      <c r="U35" s="9">
        <f t="shared" si="10"/>
        <v>146804.93000000002</v>
      </c>
      <c r="V35" s="9">
        <f t="shared" si="10"/>
        <v>148756.43</v>
      </c>
      <c r="W35" s="9">
        <f t="shared" si="10"/>
        <v>147830.08000000002</v>
      </c>
      <c r="X35" s="9">
        <f t="shared" si="10"/>
        <v>145726.94999999998</v>
      </c>
      <c r="Y35" s="9">
        <f t="shared" si="10"/>
        <v>146806.16999999998</v>
      </c>
      <c r="Z35" s="9">
        <f t="shared" si="10"/>
        <v>144411.33000000002</v>
      </c>
      <c r="AA35" s="9">
        <f t="shared" si="10"/>
        <v>146657.13999999998</v>
      </c>
      <c r="AB35" s="9">
        <f t="shared" si="10"/>
        <v>146601.68</v>
      </c>
      <c r="AC35" s="9">
        <f t="shared" si="10"/>
        <v>148137.78</v>
      </c>
      <c r="AD35" s="9">
        <f t="shared" si="10"/>
        <v>147767.22999999998</v>
      </c>
      <c r="AE35" s="9">
        <f t="shared" si="10"/>
        <v>149349.66</v>
      </c>
      <c r="AF35" s="9">
        <f t="shared" si="10"/>
        <v>148996.32</v>
      </c>
      <c r="AG35" s="9">
        <f t="shared" si="10"/>
        <v>147650.39000000001</v>
      </c>
      <c r="AH35" s="9">
        <f t="shared" si="10"/>
        <v>150327.88</v>
      </c>
      <c r="AI35" s="9">
        <f t="shared" si="10"/>
        <v>150841.26</v>
      </c>
      <c r="AJ35" s="9">
        <f t="shared" si="10"/>
        <v>150495.31</v>
      </c>
      <c r="AK35" s="9">
        <f t="shared" si="10"/>
        <v>150814.35</v>
      </c>
      <c r="AL35" s="9">
        <f t="shared" si="10"/>
        <v>150213.95000000001</v>
      </c>
      <c r="AM35" s="9">
        <f t="shared" si="10"/>
        <v>151424.81</v>
      </c>
      <c r="AN35" s="9">
        <f t="shared" si="10"/>
        <v>149105.95215126048</v>
      </c>
      <c r="AO35" s="9">
        <f t="shared" ref="AO35:AZ35" si="11">SUBTOTAL(9,AO31:AO34)</f>
        <v>149152.32649299718</v>
      </c>
      <c r="AP35" s="9">
        <f t="shared" si="11"/>
        <v>149198.7008347339</v>
      </c>
      <c r="AQ35" s="9">
        <f t="shared" si="11"/>
        <v>149245.07517647051</v>
      </c>
      <c r="AR35" s="9">
        <f t="shared" si="11"/>
        <v>149291.44951820729</v>
      </c>
      <c r="AS35" s="9">
        <f t="shared" si="11"/>
        <v>149337.82385994401</v>
      </c>
      <c r="AT35" s="9">
        <f t="shared" si="11"/>
        <v>149384.1982016807</v>
      </c>
      <c r="AU35" s="9">
        <f t="shared" si="11"/>
        <v>149430.57254341739</v>
      </c>
      <c r="AV35" s="9">
        <f t="shared" si="11"/>
        <v>149476.94688515412</v>
      </c>
      <c r="AW35" s="9">
        <f t="shared" si="11"/>
        <v>149523.32122689072</v>
      </c>
      <c r="AX35" s="9">
        <f t="shared" si="11"/>
        <v>149569.69556862742</v>
      </c>
      <c r="AY35" s="9">
        <f t="shared" si="11"/>
        <v>149616.06991036411</v>
      </c>
      <c r="AZ35" s="9">
        <f t="shared" si="11"/>
        <v>149662.44425210089</v>
      </c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</row>
    <row r="36" spans="1:255" x14ac:dyDescent="0.25">
      <c r="A36" s="14" t="s">
        <v>63</v>
      </c>
      <c r="B36" s="15">
        <v>2</v>
      </c>
      <c r="C36" s="20" t="s">
        <v>64</v>
      </c>
      <c r="D36" s="14" t="s">
        <v>65</v>
      </c>
      <c r="E36" s="16">
        <v>5571.1</v>
      </c>
      <c r="F36" s="16">
        <v>4832.5</v>
      </c>
      <c r="G36" s="16">
        <v>4065.68</v>
      </c>
      <c r="H36" s="16">
        <v>3702.52</v>
      </c>
      <c r="I36" s="16">
        <v>5023.99</v>
      </c>
      <c r="J36" s="16">
        <v>6295.28</v>
      </c>
      <c r="K36" s="16">
        <v>6859.57</v>
      </c>
      <c r="L36" s="16">
        <v>6945.93</v>
      </c>
      <c r="M36" s="16">
        <v>7215.56</v>
      </c>
      <c r="N36" s="16">
        <v>7281.61</v>
      </c>
      <c r="O36" s="16">
        <v>8145.55</v>
      </c>
      <c r="P36" s="16">
        <v>9571.18</v>
      </c>
      <c r="Q36" s="16">
        <v>10436.75</v>
      </c>
      <c r="R36" s="16">
        <v>10267.290000000001</v>
      </c>
      <c r="S36" s="16">
        <v>9783.92</v>
      </c>
      <c r="T36" s="16">
        <v>8961.85</v>
      </c>
      <c r="U36" s="16">
        <v>9407.9699999999993</v>
      </c>
      <c r="V36" s="16">
        <v>10210.43</v>
      </c>
      <c r="W36" s="16">
        <v>8653.51</v>
      </c>
      <c r="X36" s="16">
        <v>7942.69</v>
      </c>
      <c r="Y36" s="16">
        <v>7879.69</v>
      </c>
      <c r="Z36" s="16">
        <v>7542.14</v>
      </c>
      <c r="AA36" s="16">
        <v>8169.54</v>
      </c>
      <c r="AB36" s="16">
        <v>9694.24</v>
      </c>
      <c r="AC36" s="16">
        <v>10145.02</v>
      </c>
      <c r="AD36" s="16">
        <v>10480.86</v>
      </c>
      <c r="AE36" s="16">
        <v>9963.5400000000009</v>
      </c>
      <c r="AF36" s="16">
        <v>8190.07</v>
      </c>
      <c r="AG36" s="16">
        <v>8540.4</v>
      </c>
      <c r="AH36" s="16">
        <v>7209.98</v>
      </c>
      <c r="AI36" s="16">
        <v>8124.65</v>
      </c>
      <c r="AJ36" s="16">
        <v>7362.45</v>
      </c>
      <c r="AK36" s="16">
        <v>8436.2800000000007</v>
      </c>
      <c r="AL36" s="16">
        <v>7726.19</v>
      </c>
      <c r="AM36" s="16">
        <v>6821.82</v>
      </c>
      <c r="AN36" s="16">
        <v>9444.5869411764706</v>
      </c>
      <c r="AO36" s="16">
        <v>9528.8707394958001</v>
      </c>
      <c r="AP36" s="16">
        <v>9613.1545378151295</v>
      </c>
      <c r="AQ36" s="16">
        <v>9697.4383361344499</v>
      </c>
      <c r="AR36" s="16">
        <v>9781.7221344537793</v>
      </c>
      <c r="AS36" s="16">
        <v>9866.0059327731105</v>
      </c>
      <c r="AT36" s="16">
        <v>9950.28973109244</v>
      </c>
      <c r="AU36" s="16">
        <v>10034.5735294118</v>
      </c>
      <c r="AV36" s="16">
        <v>10118.857327731101</v>
      </c>
      <c r="AW36" s="16">
        <v>10203.141126050399</v>
      </c>
      <c r="AX36" s="16">
        <v>10287.4249243698</v>
      </c>
      <c r="AY36" s="16">
        <v>10371.7087226891</v>
      </c>
      <c r="AZ36" s="16">
        <v>10455.9925210084</v>
      </c>
    </row>
    <row r="37" spans="1:255" x14ac:dyDescent="0.25">
      <c r="A37" s="14" t="s">
        <v>66</v>
      </c>
      <c r="B37" s="15">
        <v>2</v>
      </c>
      <c r="C37" s="20" t="s">
        <v>64</v>
      </c>
      <c r="D37" s="14" t="s">
        <v>67</v>
      </c>
      <c r="E37" s="16">
        <v>102179.32</v>
      </c>
      <c r="F37" s="16">
        <v>101646.73</v>
      </c>
      <c r="G37" s="16">
        <v>101580.46</v>
      </c>
      <c r="H37" s="16">
        <v>101148.18</v>
      </c>
      <c r="I37" s="16">
        <v>100279.51</v>
      </c>
      <c r="J37" s="16">
        <v>99280.4</v>
      </c>
      <c r="K37" s="16">
        <v>100463.08</v>
      </c>
      <c r="L37" s="16">
        <v>101191.15</v>
      </c>
      <c r="M37" s="16">
        <v>100146.56</v>
      </c>
      <c r="N37" s="16">
        <v>99301.41</v>
      </c>
      <c r="O37" s="16">
        <v>98229.81</v>
      </c>
      <c r="P37" s="16">
        <v>97270.1</v>
      </c>
      <c r="Q37" s="16">
        <v>95858.58</v>
      </c>
      <c r="R37" s="16">
        <v>94940.35</v>
      </c>
      <c r="S37" s="16">
        <v>94117.7</v>
      </c>
      <c r="T37" s="16">
        <v>92773.47</v>
      </c>
      <c r="U37" s="16">
        <v>93829.29</v>
      </c>
      <c r="V37" s="16">
        <v>93740.7</v>
      </c>
      <c r="W37" s="16">
        <v>93237.11</v>
      </c>
      <c r="X37" s="16">
        <v>93991.72</v>
      </c>
      <c r="Y37" s="16">
        <v>93210.82</v>
      </c>
      <c r="Z37" s="16">
        <v>93504.84</v>
      </c>
      <c r="AA37" s="16">
        <v>95112.42</v>
      </c>
      <c r="AB37" s="16">
        <v>96034.23</v>
      </c>
      <c r="AC37" s="16">
        <v>94587.16</v>
      </c>
      <c r="AD37" s="16">
        <v>95282.69</v>
      </c>
      <c r="AE37" s="16">
        <v>95032.23</v>
      </c>
      <c r="AF37" s="16">
        <v>94618.23</v>
      </c>
      <c r="AG37" s="16">
        <v>94036.1</v>
      </c>
      <c r="AH37" s="16">
        <v>94183.31</v>
      </c>
      <c r="AI37" s="16">
        <v>94467.86</v>
      </c>
      <c r="AJ37" s="16">
        <v>94491.88</v>
      </c>
      <c r="AK37" s="16">
        <v>95547.19</v>
      </c>
      <c r="AL37" s="16">
        <v>94852.69</v>
      </c>
      <c r="AM37" s="16">
        <v>96434.22</v>
      </c>
      <c r="AN37" s="16">
        <v>92518.146588235293</v>
      </c>
      <c r="AO37" s="16">
        <v>92298.358700280107</v>
      </c>
      <c r="AP37" s="16">
        <v>92078.570812324906</v>
      </c>
      <c r="AQ37" s="16">
        <v>91858.782924369705</v>
      </c>
      <c r="AR37" s="16">
        <v>91638.995036414504</v>
      </c>
      <c r="AS37" s="16">
        <v>91419.207148459405</v>
      </c>
      <c r="AT37" s="16">
        <v>91199.419260504204</v>
      </c>
      <c r="AU37" s="16">
        <v>90979.631372549004</v>
      </c>
      <c r="AV37" s="16">
        <v>90759.843484593803</v>
      </c>
      <c r="AW37" s="16">
        <v>90540.055596638602</v>
      </c>
      <c r="AX37" s="16">
        <v>90320.267708683503</v>
      </c>
      <c r="AY37" s="16">
        <v>90100.479820728302</v>
      </c>
      <c r="AZ37" s="16">
        <v>89880.691932773101</v>
      </c>
    </row>
    <row r="38" spans="1:255" x14ac:dyDescent="0.25">
      <c r="A38" s="14" t="s">
        <v>68</v>
      </c>
      <c r="B38" s="15">
        <v>2</v>
      </c>
      <c r="C38" s="20" t="s">
        <v>64</v>
      </c>
      <c r="D38" s="14" t="s">
        <v>69</v>
      </c>
      <c r="E38" s="16">
        <v>127370.16</v>
      </c>
      <c r="F38" s="16">
        <v>126707.08</v>
      </c>
      <c r="G38" s="16">
        <v>126513.27</v>
      </c>
      <c r="H38" s="16">
        <v>125690.15</v>
      </c>
      <c r="I38" s="16">
        <v>125435.77</v>
      </c>
      <c r="J38" s="16">
        <v>126631.72</v>
      </c>
      <c r="K38" s="16">
        <v>125206.9</v>
      </c>
      <c r="L38" s="16">
        <v>126208.16</v>
      </c>
      <c r="M38" s="16">
        <v>126508.4</v>
      </c>
      <c r="N38" s="16">
        <v>128160.4</v>
      </c>
      <c r="O38" s="16">
        <v>128602.78</v>
      </c>
      <c r="P38" s="16">
        <v>127842.85</v>
      </c>
      <c r="Q38" s="16">
        <v>128821.16</v>
      </c>
      <c r="R38" s="16">
        <v>129530</v>
      </c>
      <c r="S38" s="16">
        <v>130360.04</v>
      </c>
      <c r="T38" s="16">
        <v>131455.10999999999</v>
      </c>
      <c r="U38" s="16">
        <v>132106.47</v>
      </c>
      <c r="V38" s="16">
        <v>131334.38</v>
      </c>
      <c r="W38" s="16">
        <v>130784.07</v>
      </c>
      <c r="X38" s="16">
        <v>130802.63</v>
      </c>
      <c r="Y38" s="16">
        <v>131625.84</v>
      </c>
      <c r="Z38" s="16">
        <v>130936.65</v>
      </c>
      <c r="AA38" s="16">
        <v>130014.6</v>
      </c>
      <c r="AB38" s="16">
        <v>128982.36</v>
      </c>
      <c r="AC38" s="16">
        <v>128591.44</v>
      </c>
      <c r="AD38" s="16">
        <v>128494.17</v>
      </c>
      <c r="AE38" s="16">
        <v>129401.74</v>
      </c>
      <c r="AF38" s="16">
        <v>128639.45</v>
      </c>
      <c r="AG38" s="16">
        <v>128158.38</v>
      </c>
      <c r="AH38" s="16">
        <v>126337.03</v>
      </c>
      <c r="AI38" s="16">
        <v>125948.02</v>
      </c>
      <c r="AJ38" s="16">
        <v>126140.82</v>
      </c>
      <c r="AK38" s="16">
        <v>126846.8</v>
      </c>
      <c r="AL38" s="16">
        <v>126758.62</v>
      </c>
      <c r="AM38" s="16">
        <v>126790.25</v>
      </c>
      <c r="AN38" s="16">
        <v>128834.920268908</v>
      </c>
      <c r="AO38" s="16">
        <v>128865.84810924401</v>
      </c>
      <c r="AP38" s="16">
        <v>128896.77594958</v>
      </c>
      <c r="AQ38" s="16">
        <v>128927.70378991601</v>
      </c>
      <c r="AR38" s="16">
        <v>128958.631630252</v>
      </c>
      <c r="AS38" s="16">
        <v>128989.55947058801</v>
      </c>
      <c r="AT38" s="16">
        <v>129020.487310924</v>
      </c>
      <c r="AU38" s="16">
        <v>129051.415151261</v>
      </c>
      <c r="AV38" s="16">
        <v>129082.342991597</v>
      </c>
      <c r="AW38" s="16">
        <v>129113.270831933</v>
      </c>
      <c r="AX38" s="16">
        <v>129144.19867226901</v>
      </c>
      <c r="AY38" s="16">
        <v>129175.126512605</v>
      </c>
      <c r="AZ38" s="16">
        <v>129206.05435294101</v>
      </c>
    </row>
    <row r="39" spans="1:255" x14ac:dyDescent="0.25">
      <c r="A39" s="17" t="s">
        <v>70</v>
      </c>
      <c r="B39" s="18">
        <v>2</v>
      </c>
      <c r="C39" s="21" t="s">
        <v>64</v>
      </c>
      <c r="D39" s="17" t="s">
        <v>71</v>
      </c>
      <c r="E39" s="19">
        <v>44180.160000000003</v>
      </c>
      <c r="F39" s="19">
        <v>44320.86</v>
      </c>
      <c r="G39" s="19">
        <v>43570.03</v>
      </c>
      <c r="H39" s="19">
        <v>44265.64</v>
      </c>
      <c r="I39" s="19">
        <v>45153.93</v>
      </c>
      <c r="J39" s="19">
        <v>46041.81</v>
      </c>
      <c r="K39" s="19">
        <v>45444.65</v>
      </c>
      <c r="L39" s="19">
        <v>46177.11</v>
      </c>
      <c r="M39" s="19">
        <v>44612.02</v>
      </c>
      <c r="N39" s="19">
        <v>43569.45</v>
      </c>
      <c r="O39" s="19">
        <v>42897.46</v>
      </c>
      <c r="P39" s="19">
        <v>42941.77</v>
      </c>
      <c r="Q39" s="19">
        <v>42791.35</v>
      </c>
      <c r="R39" s="19">
        <v>43380.37</v>
      </c>
      <c r="S39" s="19">
        <v>42818.05</v>
      </c>
      <c r="T39" s="19">
        <v>41541.46</v>
      </c>
      <c r="U39" s="19">
        <v>41990.720000000001</v>
      </c>
      <c r="V39" s="19">
        <v>40475.519999999997</v>
      </c>
      <c r="W39" s="19">
        <v>39971.65</v>
      </c>
      <c r="X39" s="19">
        <v>40537.230000000003</v>
      </c>
      <c r="Y39" s="19">
        <v>40874.74</v>
      </c>
      <c r="Z39" s="19">
        <v>40932.339999999997</v>
      </c>
      <c r="AA39" s="19">
        <v>40261.75</v>
      </c>
      <c r="AB39" s="19">
        <v>39986.959999999999</v>
      </c>
      <c r="AC39" s="19">
        <v>40896.94</v>
      </c>
      <c r="AD39" s="19">
        <v>41920.04</v>
      </c>
      <c r="AE39" s="19">
        <v>41936.11</v>
      </c>
      <c r="AF39" s="19">
        <v>41708.71</v>
      </c>
      <c r="AG39" s="19">
        <v>41736.21</v>
      </c>
      <c r="AH39" s="19">
        <v>42456.18</v>
      </c>
      <c r="AI39" s="19">
        <v>42826.23</v>
      </c>
      <c r="AJ39" s="19">
        <v>42885.440000000002</v>
      </c>
      <c r="AK39" s="19">
        <v>43220.18</v>
      </c>
      <c r="AL39" s="19">
        <v>44506.43</v>
      </c>
      <c r="AM39" s="19">
        <v>43816.46</v>
      </c>
      <c r="AN39" s="19">
        <v>41309.931394958003</v>
      </c>
      <c r="AO39" s="19">
        <v>41229.299075630297</v>
      </c>
      <c r="AP39" s="19">
        <v>41148.666756302497</v>
      </c>
      <c r="AQ39" s="19">
        <v>41068.034436974798</v>
      </c>
      <c r="AR39" s="19">
        <v>40987.4021176471</v>
      </c>
      <c r="AS39" s="19">
        <v>40906.769798319299</v>
      </c>
      <c r="AT39" s="19">
        <v>40826.137478991601</v>
      </c>
      <c r="AU39" s="19">
        <v>40745.505159663902</v>
      </c>
      <c r="AV39" s="19">
        <v>40664.872840336102</v>
      </c>
      <c r="AW39" s="19">
        <v>40584.240521008403</v>
      </c>
      <c r="AX39" s="19">
        <v>40503.608201680698</v>
      </c>
      <c r="AY39" s="19">
        <v>40422.975882352897</v>
      </c>
      <c r="AZ39" s="19">
        <v>40342.343563025199</v>
      </c>
    </row>
    <row r="40" spans="1:255" s="4" customFormat="1" x14ac:dyDescent="0.25">
      <c r="A40" s="5"/>
      <c r="B40" s="6"/>
      <c r="C40" s="7" t="s">
        <v>72</v>
      </c>
      <c r="D40" s="5"/>
      <c r="E40" s="9">
        <f t="shared" ref="E40:AN40" si="12">SUBTOTAL(9,E36:E39)</f>
        <v>279300.74</v>
      </c>
      <c r="F40" s="9">
        <f t="shared" si="12"/>
        <v>277507.17</v>
      </c>
      <c r="G40" s="9">
        <f t="shared" si="12"/>
        <v>275729.44</v>
      </c>
      <c r="H40" s="9">
        <f t="shared" si="12"/>
        <v>274806.49</v>
      </c>
      <c r="I40" s="9">
        <f t="shared" si="12"/>
        <v>275893.2</v>
      </c>
      <c r="J40" s="9">
        <f t="shared" si="12"/>
        <v>278249.20999999996</v>
      </c>
      <c r="K40" s="9">
        <f t="shared" si="12"/>
        <v>277974.2</v>
      </c>
      <c r="L40" s="9">
        <f t="shared" si="12"/>
        <v>280522.34999999998</v>
      </c>
      <c r="M40" s="9">
        <f t="shared" si="12"/>
        <v>278482.53999999998</v>
      </c>
      <c r="N40" s="9">
        <f t="shared" si="12"/>
        <v>278312.87</v>
      </c>
      <c r="O40" s="9">
        <f t="shared" si="12"/>
        <v>277875.60000000003</v>
      </c>
      <c r="P40" s="9">
        <f t="shared" si="12"/>
        <v>277625.90000000002</v>
      </c>
      <c r="Q40" s="9">
        <f t="shared" si="12"/>
        <v>277907.83999999997</v>
      </c>
      <c r="R40" s="9">
        <f t="shared" si="12"/>
        <v>278118.01</v>
      </c>
      <c r="S40" s="9">
        <f t="shared" si="12"/>
        <v>277079.70999999996</v>
      </c>
      <c r="T40" s="9">
        <f t="shared" si="12"/>
        <v>274731.89</v>
      </c>
      <c r="U40" s="9">
        <f t="shared" si="12"/>
        <v>277334.44999999995</v>
      </c>
      <c r="V40" s="9">
        <f t="shared" si="12"/>
        <v>275761.03000000003</v>
      </c>
      <c r="W40" s="9">
        <f t="shared" si="12"/>
        <v>272646.34000000003</v>
      </c>
      <c r="X40" s="9">
        <f t="shared" si="12"/>
        <v>273274.27</v>
      </c>
      <c r="Y40" s="9">
        <f t="shared" si="12"/>
        <v>273591.09000000003</v>
      </c>
      <c r="Z40" s="9">
        <f t="shared" si="12"/>
        <v>272915.96999999997</v>
      </c>
      <c r="AA40" s="9">
        <f t="shared" si="12"/>
        <v>273558.31</v>
      </c>
      <c r="AB40" s="9">
        <f t="shared" si="12"/>
        <v>274697.79000000004</v>
      </c>
      <c r="AC40" s="9">
        <f t="shared" si="12"/>
        <v>274220.56</v>
      </c>
      <c r="AD40" s="9">
        <f t="shared" si="12"/>
        <v>276177.76</v>
      </c>
      <c r="AE40" s="9">
        <f t="shared" si="12"/>
        <v>276333.62</v>
      </c>
      <c r="AF40" s="9">
        <f t="shared" si="12"/>
        <v>273156.46000000002</v>
      </c>
      <c r="AG40" s="9">
        <f t="shared" si="12"/>
        <v>272471.09000000003</v>
      </c>
      <c r="AH40" s="9">
        <f t="shared" si="12"/>
        <v>270186.5</v>
      </c>
      <c r="AI40" s="9">
        <f t="shared" si="12"/>
        <v>271366.76</v>
      </c>
      <c r="AJ40" s="9">
        <f t="shared" si="12"/>
        <v>270880.59000000003</v>
      </c>
      <c r="AK40" s="9">
        <f t="shared" si="12"/>
        <v>274050.45</v>
      </c>
      <c r="AL40" s="9">
        <f t="shared" si="12"/>
        <v>273843.93</v>
      </c>
      <c r="AM40" s="9">
        <f t="shared" si="12"/>
        <v>273862.75</v>
      </c>
      <c r="AN40" s="9">
        <f t="shared" si="12"/>
        <v>272107.58519327774</v>
      </c>
      <c r="AO40" s="9">
        <f t="shared" ref="AO40:AZ40" si="13">SUBTOTAL(9,AO36:AO39)</f>
        <v>271922.37662465021</v>
      </c>
      <c r="AP40" s="9">
        <f t="shared" si="13"/>
        <v>271737.16805602249</v>
      </c>
      <c r="AQ40" s="9">
        <f t="shared" si="13"/>
        <v>271551.95948739495</v>
      </c>
      <c r="AR40" s="9">
        <f t="shared" si="13"/>
        <v>271366.75091876741</v>
      </c>
      <c r="AS40" s="9">
        <f t="shared" si="13"/>
        <v>271181.54235013982</v>
      </c>
      <c r="AT40" s="9">
        <f t="shared" si="13"/>
        <v>270996.33378151222</v>
      </c>
      <c r="AU40" s="9">
        <f t="shared" si="13"/>
        <v>270811.12521288573</v>
      </c>
      <c r="AV40" s="9">
        <f t="shared" si="13"/>
        <v>270625.91664425802</v>
      </c>
      <c r="AW40" s="9">
        <f t="shared" si="13"/>
        <v>270440.70807563036</v>
      </c>
      <c r="AX40" s="9">
        <f t="shared" si="13"/>
        <v>270255.499507003</v>
      </c>
      <c r="AY40" s="9">
        <f t="shared" si="13"/>
        <v>270070.29093837528</v>
      </c>
      <c r="AZ40" s="9">
        <f t="shared" si="13"/>
        <v>269885.08236974769</v>
      </c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</row>
    <row r="41" spans="1:255" x14ac:dyDescent="0.25">
      <c r="A41" s="14" t="s">
        <v>73</v>
      </c>
      <c r="B41" s="15">
        <v>3</v>
      </c>
      <c r="C41" s="20" t="s">
        <v>74</v>
      </c>
      <c r="D41" s="14" t="s">
        <v>75</v>
      </c>
      <c r="E41" s="16">
        <v>5881.17</v>
      </c>
      <c r="F41" s="16">
        <v>5935.28</v>
      </c>
      <c r="G41" s="16">
        <v>6431.62</v>
      </c>
      <c r="H41" s="16">
        <v>6397.73</v>
      </c>
      <c r="I41" s="16">
        <v>6551.1</v>
      </c>
      <c r="J41" s="16">
        <v>6034.86</v>
      </c>
      <c r="K41" s="16">
        <v>7109.51</v>
      </c>
      <c r="L41" s="16">
        <v>6658.64</v>
      </c>
      <c r="M41" s="16">
        <v>7720.45</v>
      </c>
      <c r="N41" s="16">
        <v>7815.82</v>
      </c>
      <c r="O41" s="16">
        <v>8042.23</v>
      </c>
      <c r="P41" s="16">
        <v>8333.24</v>
      </c>
      <c r="Q41" s="16">
        <v>6940.37</v>
      </c>
      <c r="R41" s="16">
        <v>8215.34</v>
      </c>
      <c r="S41" s="16">
        <v>7616.21</v>
      </c>
      <c r="T41" s="16">
        <v>7793.09</v>
      </c>
      <c r="U41" s="16">
        <v>8615.49</v>
      </c>
      <c r="V41" s="16">
        <v>9966.83</v>
      </c>
      <c r="W41" s="16">
        <v>10110.280000000001</v>
      </c>
      <c r="X41" s="16">
        <v>9835.51</v>
      </c>
      <c r="Y41" s="16">
        <v>9476.17</v>
      </c>
      <c r="Z41" s="16">
        <v>10406.52</v>
      </c>
      <c r="AA41" s="16">
        <v>10949.78</v>
      </c>
      <c r="AB41" s="16">
        <v>11674.97</v>
      </c>
      <c r="AC41" s="16">
        <v>12294.52</v>
      </c>
      <c r="AD41" s="16">
        <v>13261.37</v>
      </c>
      <c r="AE41" s="16">
        <v>13044.36</v>
      </c>
      <c r="AF41" s="16">
        <v>14754.02</v>
      </c>
      <c r="AG41" s="16">
        <v>14645.33</v>
      </c>
      <c r="AH41" s="16">
        <v>15352.53</v>
      </c>
      <c r="AI41" s="16">
        <v>15360.19</v>
      </c>
      <c r="AJ41" s="16">
        <v>15076.01</v>
      </c>
      <c r="AK41" s="16">
        <v>15185.83</v>
      </c>
      <c r="AL41" s="16">
        <v>14166.9</v>
      </c>
      <c r="AM41" s="16">
        <v>13153.97</v>
      </c>
      <c r="AN41" s="16">
        <v>15466.4147563025</v>
      </c>
      <c r="AO41" s="16">
        <v>15768.8231316526</v>
      </c>
      <c r="AP41" s="16">
        <v>16071.2315070028</v>
      </c>
      <c r="AQ41" s="16">
        <v>16373.6398823529</v>
      </c>
      <c r="AR41" s="16">
        <v>16676.0482577031</v>
      </c>
      <c r="AS41" s="16">
        <v>16978.4566330532</v>
      </c>
      <c r="AT41" s="16">
        <v>17280.8650084033</v>
      </c>
      <c r="AU41" s="16">
        <v>17583.273383753502</v>
      </c>
      <c r="AV41" s="16">
        <v>17885.681759103602</v>
      </c>
      <c r="AW41" s="16">
        <v>18188.0901344538</v>
      </c>
      <c r="AX41" s="16">
        <v>18490.4985098039</v>
      </c>
      <c r="AY41" s="16">
        <v>18792.906885154</v>
      </c>
      <c r="AZ41" s="16">
        <v>19095.315260504201</v>
      </c>
    </row>
    <row r="42" spans="1:255" x14ac:dyDescent="0.25">
      <c r="A42" s="14" t="s">
        <v>76</v>
      </c>
      <c r="B42" s="15">
        <v>3</v>
      </c>
      <c r="C42" s="20" t="s">
        <v>74</v>
      </c>
      <c r="D42" s="14" t="s">
        <v>77</v>
      </c>
      <c r="E42" s="16">
        <v>99787.33</v>
      </c>
      <c r="F42" s="16">
        <v>98895.17</v>
      </c>
      <c r="G42" s="16">
        <v>98594.49</v>
      </c>
      <c r="H42" s="16">
        <v>97694.39</v>
      </c>
      <c r="I42" s="16">
        <v>97397.58</v>
      </c>
      <c r="J42" s="16">
        <v>97943.17</v>
      </c>
      <c r="K42" s="16">
        <v>98701.03</v>
      </c>
      <c r="L42" s="16">
        <v>98860.7</v>
      </c>
      <c r="M42" s="16">
        <v>99106.97</v>
      </c>
      <c r="N42" s="16">
        <v>99407.32</v>
      </c>
      <c r="O42" s="16">
        <v>98528.6</v>
      </c>
      <c r="P42" s="16">
        <v>98519.17</v>
      </c>
      <c r="Q42" s="16">
        <v>98198.77</v>
      </c>
      <c r="R42" s="16">
        <v>98907.520000000004</v>
      </c>
      <c r="S42" s="16">
        <v>97856.65</v>
      </c>
      <c r="T42" s="16">
        <v>99627.63</v>
      </c>
      <c r="U42" s="16">
        <v>98423.91</v>
      </c>
      <c r="V42" s="16">
        <v>98342.14</v>
      </c>
      <c r="W42" s="16">
        <v>99183.62</v>
      </c>
      <c r="X42" s="16">
        <v>98494.32</v>
      </c>
      <c r="Y42" s="16">
        <v>98975.41</v>
      </c>
      <c r="Z42" s="16">
        <v>97287.57</v>
      </c>
      <c r="AA42" s="16">
        <v>97501.28</v>
      </c>
      <c r="AB42" s="16">
        <v>97219.91</v>
      </c>
      <c r="AC42" s="16">
        <v>96692.47</v>
      </c>
      <c r="AD42" s="16">
        <v>96271.19</v>
      </c>
      <c r="AE42" s="16">
        <v>95449.57</v>
      </c>
      <c r="AF42" s="16">
        <v>95243.839999999997</v>
      </c>
      <c r="AG42" s="16">
        <v>95003.06</v>
      </c>
      <c r="AH42" s="16">
        <v>95120.46</v>
      </c>
      <c r="AI42" s="16">
        <v>94933.85</v>
      </c>
      <c r="AJ42" s="16">
        <v>95081.85</v>
      </c>
      <c r="AK42" s="16">
        <v>94922.21</v>
      </c>
      <c r="AL42" s="16">
        <v>95665.93</v>
      </c>
      <c r="AM42" s="16">
        <v>96184.1</v>
      </c>
      <c r="AN42" s="16">
        <v>95354.770957983201</v>
      </c>
      <c r="AO42" s="16">
        <v>95233.173820728305</v>
      </c>
      <c r="AP42" s="16">
        <v>95111.576683473395</v>
      </c>
      <c r="AQ42" s="16">
        <v>94989.979546218499</v>
      </c>
      <c r="AR42" s="16">
        <v>94868.382408963604</v>
      </c>
      <c r="AS42" s="16">
        <v>94746.785271708693</v>
      </c>
      <c r="AT42" s="16">
        <v>94625.188134453798</v>
      </c>
      <c r="AU42" s="16">
        <v>94503.590997198902</v>
      </c>
      <c r="AV42" s="16">
        <v>94381.993859944007</v>
      </c>
      <c r="AW42" s="16">
        <v>94260.396722689096</v>
      </c>
      <c r="AX42" s="16">
        <v>94138.799585434201</v>
      </c>
      <c r="AY42" s="16">
        <v>94017.202448179305</v>
      </c>
      <c r="AZ42" s="16">
        <v>93895.605310924395</v>
      </c>
    </row>
    <row r="43" spans="1:255" x14ac:dyDescent="0.25">
      <c r="A43" s="14" t="s">
        <v>78</v>
      </c>
      <c r="B43" s="15">
        <v>3</v>
      </c>
      <c r="C43" s="20" t="s">
        <v>74</v>
      </c>
      <c r="D43" s="14" t="s">
        <v>79</v>
      </c>
      <c r="E43" s="16">
        <v>128226</v>
      </c>
      <c r="F43" s="16">
        <v>128367.46</v>
      </c>
      <c r="G43" s="16">
        <v>128169.53</v>
      </c>
      <c r="H43" s="16">
        <v>127535.92</v>
      </c>
      <c r="I43" s="16">
        <v>127761.34</v>
      </c>
      <c r="J43" s="16">
        <v>127724.93</v>
      </c>
      <c r="K43" s="16">
        <v>126903.41</v>
      </c>
      <c r="L43" s="16">
        <v>126700.12</v>
      </c>
      <c r="M43" s="16">
        <v>127597.98</v>
      </c>
      <c r="N43" s="16">
        <v>128989.86</v>
      </c>
      <c r="O43" s="16">
        <v>128618.24000000001</v>
      </c>
      <c r="P43" s="16">
        <v>127477.13</v>
      </c>
      <c r="Q43" s="16">
        <v>126841.65</v>
      </c>
      <c r="R43" s="16">
        <v>127409.71</v>
      </c>
      <c r="S43" s="16">
        <v>126027.85</v>
      </c>
      <c r="T43" s="16">
        <v>126783.5</v>
      </c>
      <c r="U43" s="16">
        <v>127806.37</v>
      </c>
      <c r="V43" s="16">
        <v>127959.81</v>
      </c>
      <c r="W43" s="16">
        <v>128438.88</v>
      </c>
      <c r="X43" s="16">
        <v>129325.05</v>
      </c>
      <c r="Y43" s="16">
        <v>129206.37</v>
      </c>
      <c r="Z43" s="16">
        <v>129718.96</v>
      </c>
      <c r="AA43" s="16">
        <v>129071.88</v>
      </c>
      <c r="AB43" s="16">
        <v>128570.59</v>
      </c>
      <c r="AC43" s="16">
        <v>127786.06</v>
      </c>
      <c r="AD43" s="16">
        <v>127331.45</v>
      </c>
      <c r="AE43" s="16">
        <v>127478.26</v>
      </c>
      <c r="AF43" s="16">
        <v>128986.06</v>
      </c>
      <c r="AG43" s="16">
        <v>129806.21</v>
      </c>
      <c r="AH43" s="16">
        <v>131054.55</v>
      </c>
      <c r="AI43" s="16">
        <v>131798.10999999999</v>
      </c>
      <c r="AJ43" s="16">
        <v>133424.89000000001</v>
      </c>
      <c r="AK43" s="16">
        <v>133907.67000000001</v>
      </c>
      <c r="AL43" s="16">
        <v>133063.37</v>
      </c>
      <c r="AM43" s="16">
        <v>132992.07</v>
      </c>
      <c r="AN43" s="16">
        <v>131315.005882353</v>
      </c>
      <c r="AO43" s="16">
        <v>131453.36138375301</v>
      </c>
      <c r="AP43" s="16">
        <v>131591.71688515399</v>
      </c>
      <c r="AQ43" s="16">
        <v>131730.072386555</v>
      </c>
      <c r="AR43" s="16">
        <v>131868.42788795501</v>
      </c>
      <c r="AS43" s="16">
        <v>132006.78338935599</v>
      </c>
      <c r="AT43" s="16">
        <v>132145.138890756</v>
      </c>
      <c r="AU43" s="16">
        <v>132283.49439215701</v>
      </c>
      <c r="AV43" s="16">
        <v>132421.849893557</v>
      </c>
      <c r="AW43" s="16">
        <v>132560.205394958</v>
      </c>
      <c r="AX43" s="16">
        <v>132698.56089635901</v>
      </c>
      <c r="AY43" s="16">
        <v>132836.91639775899</v>
      </c>
      <c r="AZ43" s="16">
        <v>132975.27189916</v>
      </c>
    </row>
    <row r="44" spans="1:255" x14ac:dyDescent="0.25">
      <c r="A44" s="17" t="s">
        <v>80</v>
      </c>
      <c r="B44" s="18">
        <v>3</v>
      </c>
      <c r="C44" s="21" t="s">
        <v>74</v>
      </c>
      <c r="D44" s="17" t="s">
        <v>81</v>
      </c>
      <c r="E44" s="19">
        <v>48209</v>
      </c>
      <c r="F44" s="19">
        <v>49837.31</v>
      </c>
      <c r="G44" s="19">
        <v>49368.61</v>
      </c>
      <c r="H44" s="19">
        <v>49490.82</v>
      </c>
      <c r="I44" s="19">
        <v>48476.62</v>
      </c>
      <c r="J44" s="19">
        <v>48600.68</v>
      </c>
      <c r="K44" s="19">
        <v>48473.11</v>
      </c>
      <c r="L44" s="19">
        <v>48874.25</v>
      </c>
      <c r="M44" s="19">
        <v>49771.95</v>
      </c>
      <c r="N44" s="19">
        <v>48370.720000000001</v>
      </c>
      <c r="O44" s="19">
        <v>47901.77</v>
      </c>
      <c r="P44" s="19">
        <v>48145.86</v>
      </c>
      <c r="Q44" s="19">
        <v>48553.43</v>
      </c>
      <c r="R44" s="19">
        <v>47855.71</v>
      </c>
      <c r="S44" s="19">
        <v>48078.46</v>
      </c>
      <c r="T44" s="19">
        <v>47800.36</v>
      </c>
      <c r="U44" s="19">
        <v>47293.43</v>
      </c>
      <c r="V44" s="19">
        <v>48975.26</v>
      </c>
      <c r="W44" s="19">
        <v>48867.77</v>
      </c>
      <c r="X44" s="19">
        <v>48873.37</v>
      </c>
      <c r="Y44" s="19">
        <v>47373.1</v>
      </c>
      <c r="Z44" s="19">
        <v>46519.81</v>
      </c>
      <c r="AA44" s="19">
        <v>47522.01</v>
      </c>
      <c r="AB44" s="19">
        <v>46242.27</v>
      </c>
      <c r="AC44" s="19">
        <v>44911.8</v>
      </c>
      <c r="AD44" s="19">
        <v>43798.32</v>
      </c>
      <c r="AE44" s="19">
        <v>43465.24</v>
      </c>
      <c r="AF44" s="19">
        <v>43244.54</v>
      </c>
      <c r="AG44" s="19">
        <v>43045.07</v>
      </c>
      <c r="AH44" s="19">
        <v>44435.89</v>
      </c>
      <c r="AI44" s="19">
        <v>45512.14</v>
      </c>
      <c r="AJ44" s="19">
        <v>45860.13</v>
      </c>
      <c r="AK44" s="19">
        <v>46315.83</v>
      </c>
      <c r="AL44" s="19">
        <v>45718.16</v>
      </c>
      <c r="AM44" s="19">
        <v>44756.160000000003</v>
      </c>
      <c r="AN44" s="19">
        <v>44333.039327731101</v>
      </c>
      <c r="AO44" s="19">
        <v>44176.082845938399</v>
      </c>
      <c r="AP44" s="19">
        <v>44019.126364145697</v>
      </c>
      <c r="AQ44" s="19">
        <v>43862.1698823529</v>
      </c>
      <c r="AR44" s="19">
        <v>43705.213400560198</v>
      </c>
      <c r="AS44" s="19">
        <v>43548.256918767504</v>
      </c>
      <c r="AT44" s="19">
        <v>43391.300436974801</v>
      </c>
      <c r="AU44" s="19">
        <v>43234.343955182099</v>
      </c>
      <c r="AV44" s="19">
        <v>43077.387473389397</v>
      </c>
      <c r="AW44" s="19">
        <v>42920.430991596601</v>
      </c>
      <c r="AX44" s="19">
        <v>42763.474509803898</v>
      </c>
      <c r="AY44" s="19">
        <v>42606.518028011204</v>
      </c>
      <c r="AZ44" s="19">
        <v>42449.561546218501</v>
      </c>
    </row>
    <row r="45" spans="1:255" s="4" customFormat="1" x14ac:dyDescent="0.25">
      <c r="A45" s="5"/>
      <c r="B45" s="6"/>
      <c r="C45" s="7" t="s">
        <v>82</v>
      </c>
      <c r="D45" s="5"/>
      <c r="E45" s="9">
        <f t="shared" ref="E45:AN45" si="14">SUBTOTAL(9,E41:E44)</f>
        <v>282103.5</v>
      </c>
      <c r="F45" s="9">
        <f t="shared" si="14"/>
        <v>283035.21999999997</v>
      </c>
      <c r="G45" s="9">
        <f t="shared" si="14"/>
        <v>282564.25</v>
      </c>
      <c r="H45" s="9">
        <f t="shared" si="14"/>
        <v>281118.86</v>
      </c>
      <c r="I45" s="9">
        <f t="shared" si="14"/>
        <v>280186.64</v>
      </c>
      <c r="J45" s="9">
        <f t="shared" si="14"/>
        <v>280303.64</v>
      </c>
      <c r="K45" s="9">
        <f t="shared" si="14"/>
        <v>281187.06</v>
      </c>
      <c r="L45" s="9">
        <f t="shared" si="14"/>
        <v>281093.70999999996</v>
      </c>
      <c r="M45" s="9">
        <f t="shared" si="14"/>
        <v>284197.34999999998</v>
      </c>
      <c r="N45" s="9">
        <f t="shared" si="14"/>
        <v>284583.71999999997</v>
      </c>
      <c r="O45" s="9">
        <f t="shared" si="14"/>
        <v>283090.84000000003</v>
      </c>
      <c r="P45" s="9">
        <f t="shared" si="14"/>
        <v>282475.40000000002</v>
      </c>
      <c r="Q45" s="9">
        <f t="shared" si="14"/>
        <v>280534.21999999997</v>
      </c>
      <c r="R45" s="9">
        <f t="shared" si="14"/>
        <v>282388.28000000003</v>
      </c>
      <c r="S45" s="9">
        <f t="shared" si="14"/>
        <v>279579.17000000004</v>
      </c>
      <c r="T45" s="9">
        <f t="shared" si="14"/>
        <v>282004.58</v>
      </c>
      <c r="U45" s="9">
        <f t="shared" si="14"/>
        <v>282139.2</v>
      </c>
      <c r="V45" s="9">
        <f t="shared" si="14"/>
        <v>285244.03999999998</v>
      </c>
      <c r="W45" s="9">
        <f t="shared" si="14"/>
        <v>286600.55</v>
      </c>
      <c r="X45" s="9">
        <f t="shared" si="14"/>
        <v>286528.25</v>
      </c>
      <c r="Y45" s="9">
        <f t="shared" si="14"/>
        <v>285031.05</v>
      </c>
      <c r="Z45" s="9">
        <f t="shared" si="14"/>
        <v>283932.86</v>
      </c>
      <c r="AA45" s="9">
        <f t="shared" si="14"/>
        <v>285044.95</v>
      </c>
      <c r="AB45" s="9">
        <f t="shared" si="14"/>
        <v>283707.74</v>
      </c>
      <c r="AC45" s="9">
        <f t="shared" si="14"/>
        <v>281684.84999999998</v>
      </c>
      <c r="AD45" s="9">
        <f t="shared" si="14"/>
        <v>280662.33</v>
      </c>
      <c r="AE45" s="9">
        <f t="shared" si="14"/>
        <v>279437.43</v>
      </c>
      <c r="AF45" s="9">
        <f t="shared" si="14"/>
        <v>282228.45999999996</v>
      </c>
      <c r="AG45" s="9">
        <f t="shared" si="14"/>
        <v>282499.67</v>
      </c>
      <c r="AH45" s="9">
        <f t="shared" si="14"/>
        <v>285963.43</v>
      </c>
      <c r="AI45" s="9">
        <f t="shared" si="14"/>
        <v>287604.28999999998</v>
      </c>
      <c r="AJ45" s="9">
        <f t="shared" si="14"/>
        <v>289442.88</v>
      </c>
      <c r="AK45" s="9">
        <f t="shared" si="14"/>
        <v>290331.54000000004</v>
      </c>
      <c r="AL45" s="9">
        <f t="shared" si="14"/>
        <v>288614.36</v>
      </c>
      <c r="AM45" s="9">
        <f t="shared" si="14"/>
        <v>287086.30000000005</v>
      </c>
      <c r="AN45" s="9">
        <f t="shared" si="14"/>
        <v>286469.23092436983</v>
      </c>
      <c r="AO45" s="9">
        <f t="shared" ref="AO45:AZ45" si="15">SUBTOTAL(9,AO41:AO44)</f>
        <v>286631.44118207233</v>
      </c>
      <c r="AP45" s="9">
        <f t="shared" si="15"/>
        <v>286793.65143977589</v>
      </c>
      <c r="AQ45" s="9">
        <f t="shared" si="15"/>
        <v>286955.86169747927</v>
      </c>
      <c r="AR45" s="9">
        <f t="shared" si="15"/>
        <v>287118.07195518189</v>
      </c>
      <c r="AS45" s="9">
        <f t="shared" si="15"/>
        <v>287280.28221288539</v>
      </c>
      <c r="AT45" s="9">
        <f t="shared" si="15"/>
        <v>287442.49247058789</v>
      </c>
      <c r="AU45" s="9">
        <f t="shared" si="15"/>
        <v>287604.70272829151</v>
      </c>
      <c r="AV45" s="9">
        <f t="shared" si="15"/>
        <v>287766.91298599401</v>
      </c>
      <c r="AW45" s="9">
        <f t="shared" si="15"/>
        <v>287929.12324369751</v>
      </c>
      <c r="AX45" s="9">
        <f t="shared" si="15"/>
        <v>288091.33350140101</v>
      </c>
      <c r="AY45" s="9">
        <f t="shared" si="15"/>
        <v>288253.54375910352</v>
      </c>
      <c r="AZ45" s="9">
        <f t="shared" si="15"/>
        <v>288415.75401680713</v>
      </c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</row>
    <row r="46" spans="1:255" x14ac:dyDescent="0.25">
      <c r="A46" s="14" t="s">
        <v>83</v>
      </c>
      <c r="B46" s="15">
        <v>3.1</v>
      </c>
      <c r="C46" s="14" t="s">
        <v>84</v>
      </c>
      <c r="D46" s="14" t="s">
        <v>85</v>
      </c>
      <c r="E46" s="16">
        <v>764.21</v>
      </c>
      <c r="F46" s="16">
        <v>466.36</v>
      </c>
      <c r="G46" s="16">
        <v>-413.79</v>
      </c>
      <c r="H46" s="16">
        <v>-1319.91</v>
      </c>
      <c r="I46" s="16">
        <v>-1235.21</v>
      </c>
      <c r="J46" s="16">
        <v>-1436.46</v>
      </c>
      <c r="K46" s="16">
        <v>-312.3</v>
      </c>
      <c r="L46" s="16">
        <v>-2117.04</v>
      </c>
      <c r="M46" s="16">
        <v>-1245.8699999999999</v>
      </c>
      <c r="N46" s="16">
        <v>-1084.3800000000001</v>
      </c>
      <c r="O46" s="16">
        <v>-1717.33</v>
      </c>
      <c r="P46" s="16">
        <v>-2118.73</v>
      </c>
      <c r="Q46" s="16">
        <v>-2445.92</v>
      </c>
      <c r="R46" s="16">
        <v>-2755.4</v>
      </c>
      <c r="S46" s="16">
        <v>-2199.31</v>
      </c>
      <c r="T46" s="16">
        <v>-1929.41</v>
      </c>
      <c r="U46" s="16">
        <v>-885.05</v>
      </c>
      <c r="V46" s="16">
        <v>-837.59</v>
      </c>
      <c r="W46" s="16">
        <v>-1520.39</v>
      </c>
      <c r="X46" s="16">
        <v>-1240.75</v>
      </c>
      <c r="Y46" s="16">
        <v>-707.3</v>
      </c>
      <c r="Z46" s="16">
        <v>-1589.45</v>
      </c>
      <c r="AA46" s="16">
        <v>-2659</v>
      </c>
      <c r="AB46" s="16">
        <v>-3821.17</v>
      </c>
      <c r="AC46" s="16">
        <v>-2651.46</v>
      </c>
      <c r="AD46" s="16">
        <v>-2714.83</v>
      </c>
      <c r="AE46" s="16">
        <v>-2415.4499999999998</v>
      </c>
      <c r="AF46" s="16">
        <v>-1952.24</v>
      </c>
      <c r="AG46" s="16">
        <v>-1901.46</v>
      </c>
      <c r="AH46" s="16">
        <v>-1830.43</v>
      </c>
      <c r="AI46" s="16">
        <v>-2490.81</v>
      </c>
      <c r="AJ46" s="16">
        <v>-2721.75</v>
      </c>
      <c r="AK46" s="16">
        <v>-2844.75</v>
      </c>
      <c r="AL46" s="16">
        <v>-2797.68</v>
      </c>
      <c r="AM46" s="16">
        <v>-2715.31</v>
      </c>
      <c r="AN46" s="16">
        <v>-2943.4042352941201</v>
      </c>
      <c r="AO46" s="16">
        <v>-3009.4705658263301</v>
      </c>
      <c r="AP46" s="16">
        <v>-3075.5368963585502</v>
      </c>
      <c r="AQ46" s="16">
        <v>-3141.6032268907602</v>
      </c>
      <c r="AR46" s="16">
        <v>-3207.6695574229698</v>
      </c>
      <c r="AS46" s="16">
        <v>-3273.7358879551898</v>
      </c>
      <c r="AT46" s="16">
        <v>-3339.8022184873998</v>
      </c>
      <c r="AU46" s="16">
        <v>-3405.8685490196099</v>
      </c>
      <c r="AV46" s="16">
        <v>-3471.9348795518199</v>
      </c>
      <c r="AW46" s="16">
        <v>-3538.0012100840399</v>
      </c>
      <c r="AX46" s="16">
        <v>-3604.06754061625</v>
      </c>
      <c r="AY46" s="16">
        <v>-3670.13387114846</v>
      </c>
      <c r="AZ46" s="16">
        <v>-3736.20020168068</v>
      </c>
    </row>
    <row r="47" spans="1:255" x14ac:dyDescent="0.25">
      <c r="A47" s="14" t="s">
        <v>86</v>
      </c>
      <c r="B47" s="15">
        <v>3.1</v>
      </c>
      <c r="C47" s="14" t="s">
        <v>84</v>
      </c>
      <c r="D47" s="14" t="s">
        <v>87</v>
      </c>
      <c r="E47" s="16">
        <v>805.78</v>
      </c>
      <c r="F47" s="16">
        <v>1604</v>
      </c>
      <c r="G47" s="16">
        <v>951.39</v>
      </c>
      <c r="H47" s="16">
        <v>988.16</v>
      </c>
      <c r="I47" s="16">
        <v>1850.72</v>
      </c>
      <c r="J47" s="16">
        <v>2518.4699999999998</v>
      </c>
      <c r="K47" s="16">
        <v>2222.85</v>
      </c>
      <c r="L47" s="16">
        <v>1645.86</v>
      </c>
      <c r="M47" s="16">
        <v>911.18</v>
      </c>
      <c r="N47" s="16">
        <v>2286.0100000000002</v>
      </c>
      <c r="O47" s="16">
        <v>2346.9299999999998</v>
      </c>
      <c r="P47" s="16">
        <v>1831.85</v>
      </c>
      <c r="Q47" s="16">
        <v>1224.5999999999999</v>
      </c>
      <c r="R47" s="16">
        <v>1270.56</v>
      </c>
      <c r="S47" s="16">
        <v>1422.85</v>
      </c>
      <c r="T47" s="16">
        <v>1386.71</v>
      </c>
      <c r="U47" s="16">
        <v>1502.29</v>
      </c>
      <c r="V47" s="16">
        <v>1926.79</v>
      </c>
      <c r="W47" s="16">
        <v>2593.84</v>
      </c>
      <c r="X47" s="16">
        <v>3329.64</v>
      </c>
      <c r="Y47" s="16">
        <v>3285.48</v>
      </c>
      <c r="Z47" s="16">
        <v>2066.81</v>
      </c>
      <c r="AA47" s="16">
        <v>3393</v>
      </c>
      <c r="AB47" s="16">
        <v>3378.78</v>
      </c>
      <c r="AC47" s="16">
        <v>3734.26</v>
      </c>
      <c r="AD47" s="16">
        <v>4037.22</v>
      </c>
      <c r="AE47" s="16">
        <v>2640.67</v>
      </c>
      <c r="AF47" s="16">
        <v>2691.29</v>
      </c>
      <c r="AG47" s="16">
        <v>1321.82</v>
      </c>
      <c r="AH47" s="16">
        <v>429.76</v>
      </c>
      <c r="AI47" s="16">
        <v>-151.99</v>
      </c>
      <c r="AJ47" s="16">
        <v>-1096.2</v>
      </c>
      <c r="AK47" s="16">
        <v>-1616.06</v>
      </c>
      <c r="AL47" s="16">
        <v>-2081.4499999999998</v>
      </c>
      <c r="AM47" s="16">
        <v>-2763.13</v>
      </c>
      <c r="AN47" s="16">
        <v>709.17428571428604</v>
      </c>
      <c r="AO47" s="16">
        <v>663.03199999999595</v>
      </c>
      <c r="AP47" s="16">
        <v>616.88971428571597</v>
      </c>
      <c r="AQ47" s="16">
        <v>570.74742857142598</v>
      </c>
      <c r="AR47" s="16">
        <v>524.60514285714601</v>
      </c>
      <c r="AS47" s="16">
        <v>478.46285714285602</v>
      </c>
      <c r="AT47" s="16">
        <v>432.32057142857599</v>
      </c>
      <c r="AU47" s="16">
        <v>386.17828571428601</v>
      </c>
      <c r="AV47" s="16">
        <v>340.03599999999602</v>
      </c>
      <c r="AW47" s="16">
        <v>293.89371428571599</v>
      </c>
      <c r="AX47" s="16">
        <v>247.751428571426</v>
      </c>
      <c r="AY47" s="16">
        <v>201.609142857146</v>
      </c>
      <c r="AZ47" s="16">
        <v>155.46685714285599</v>
      </c>
    </row>
    <row r="48" spans="1:255" x14ac:dyDescent="0.25">
      <c r="A48" s="14" t="s">
        <v>88</v>
      </c>
      <c r="B48" s="15">
        <v>3.1</v>
      </c>
      <c r="C48" s="14" t="s">
        <v>84</v>
      </c>
      <c r="D48" s="14" t="s">
        <v>89</v>
      </c>
      <c r="E48" s="16">
        <v>361.39</v>
      </c>
      <c r="F48" s="16">
        <v>379.01</v>
      </c>
      <c r="G48" s="16">
        <v>-697.98</v>
      </c>
      <c r="H48" s="16">
        <v>-1001.33</v>
      </c>
      <c r="I48" s="16">
        <v>-615.55999999999995</v>
      </c>
      <c r="J48" s="16">
        <v>-459.81</v>
      </c>
      <c r="K48" s="16">
        <v>539.79999999999995</v>
      </c>
      <c r="L48" s="16">
        <v>-699.17</v>
      </c>
      <c r="M48" s="16">
        <v>-891.04</v>
      </c>
      <c r="N48" s="16">
        <v>-387.81</v>
      </c>
      <c r="O48" s="16">
        <v>-1720.73</v>
      </c>
      <c r="P48" s="16">
        <v>-798.41</v>
      </c>
      <c r="Q48" s="16">
        <v>-1280.05</v>
      </c>
      <c r="R48" s="16">
        <v>-1875.21</v>
      </c>
      <c r="S48" s="16">
        <v>-382.04</v>
      </c>
      <c r="T48" s="16">
        <v>-882.08</v>
      </c>
      <c r="U48" s="16">
        <v>545.04</v>
      </c>
      <c r="V48" s="16">
        <v>1119.4100000000001</v>
      </c>
      <c r="W48" s="16">
        <v>413.41</v>
      </c>
      <c r="X48" s="16">
        <v>438.75</v>
      </c>
      <c r="Y48" s="16">
        <v>515.08000000000004</v>
      </c>
      <c r="Z48" s="16">
        <v>192.31</v>
      </c>
      <c r="AA48" s="16">
        <v>912.33</v>
      </c>
      <c r="AB48" s="16">
        <v>1545.84</v>
      </c>
      <c r="AC48" s="16">
        <v>2360.98</v>
      </c>
      <c r="AD48" s="16">
        <v>2732.46</v>
      </c>
      <c r="AE48" s="16">
        <v>2697.33</v>
      </c>
      <c r="AF48" s="16">
        <v>1237.4000000000001</v>
      </c>
      <c r="AG48" s="16">
        <v>2288.64</v>
      </c>
      <c r="AH48" s="16">
        <v>1771.51</v>
      </c>
      <c r="AI48" s="16">
        <v>1357.14</v>
      </c>
      <c r="AJ48" s="16">
        <v>1965.42</v>
      </c>
      <c r="AK48" s="16">
        <v>2290.15</v>
      </c>
      <c r="AL48" s="16">
        <v>1854.18</v>
      </c>
      <c r="AM48" s="16">
        <v>2240.9299999999998</v>
      </c>
      <c r="AN48" s="16">
        <v>2317.5371596638702</v>
      </c>
      <c r="AO48" s="16">
        <v>2417.6109859943999</v>
      </c>
      <c r="AP48" s="16">
        <v>2517.6848123249301</v>
      </c>
      <c r="AQ48" s="16">
        <v>2617.7586386554599</v>
      </c>
      <c r="AR48" s="16">
        <v>2717.8324649860001</v>
      </c>
      <c r="AS48" s="16">
        <v>2817.9062913165299</v>
      </c>
      <c r="AT48" s="16">
        <v>2917.9801176470601</v>
      </c>
      <c r="AU48" s="16">
        <v>3018.0539439775898</v>
      </c>
      <c r="AV48" s="16">
        <v>3118.12777030813</v>
      </c>
      <c r="AW48" s="16">
        <v>3218.2015966386598</v>
      </c>
      <c r="AX48" s="16">
        <v>3318.27542296919</v>
      </c>
      <c r="AY48" s="16">
        <v>3418.3492492997202</v>
      </c>
      <c r="AZ48" s="16">
        <v>3518.42307563025</v>
      </c>
    </row>
    <row r="49" spans="1:255" x14ac:dyDescent="0.25">
      <c r="A49" s="14" t="s">
        <v>90</v>
      </c>
      <c r="B49" s="15">
        <v>3.1</v>
      </c>
      <c r="C49" s="14" t="s">
        <v>84</v>
      </c>
      <c r="D49" s="14" t="s">
        <v>91</v>
      </c>
      <c r="E49" s="16">
        <v>407.6</v>
      </c>
      <c r="F49" s="16">
        <v>-451.51</v>
      </c>
      <c r="G49" s="16">
        <v>441.28</v>
      </c>
      <c r="H49" s="16">
        <v>715.48</v>
      </c>
      <c r="I49" s="16">
        <v>1024.07</v>
      </c>
      <c r="J49" s="16">
        <v>-719.02</v>
      </c>
      <c r="K49" s="16">
        <v>-952.86</v>
      </c>
      <c r="L49" s="16">
        <v>-1390.56</v>
      </c>
      <c r="M49" s="16">
        <v>-2736.4</v>
      </c>
      <c r="N49" s="16">
        <v>-2767.49</v>
      </c>
      <c r="O49" s="16">
        <v>-4309.3599999999997</v>
      </c>
      <c r="P49" s="16">
        <v>-5144.3100000000004</v>
      </c>
      <c r="Q49" s="16">
        <v>-4879.67</v>
      </c>
      <c r="R49" s="16">
        <v>-4570.79</v>
      </c>
      <c r="S49" s="16">
        <v>-3010.81</v>
      </c>
      <c r="T49" s="16">
        <v>-2532.3200000000002</v>
      </c>
      <c r="U49" s="16">
        <v>-2200.31</v>
      </c>
      <c r="V49" s="16">
        <v>-733.04</v>
      </c>
      <c r="W49" s="16">
        <v>-1085.47</v>
      </c>
      <c r="X49" s="16">
        <v>359.6</v>
      </c>
      <c r="Y49" s="16">
        <v>-886.97</v>
      </c>
      <c r="Z49" s="16">
        <v>-461.3</v>
      </c>
      <c r="AA49" s="16">
        <v>207.63</v>
      </c>
      <c r="AB49" s="16">
        <v>-68.319999999999993</v>
      </c>
      <c r="AC49" s="16">
        <v>513.19000000000005</v>
      </c>
      <c r="AD49" s="16">
        <v>820.07</v>
      </c>
      <c r="AE49" s="16">
        <v>2297.34</v>
      </c>
      <c r="AF49" s="16">
        <v>2671.05</v>
      </c>
      <c r="AG49" s="16">
        <v>3069.95</v>
      </c>
      <c r="AH49" s="16">
        <v>3632.82</v>
      </c>
      <c r="AI49" s="16">
        <v>2915.09</v>
      </c>
      <c r="AJ49" s="16">
        <v>4159.75</v>
      </c>
      <c r="AK49" s="16">
        <v>4721.05</v>
      </c>
      <c r="AL49" s="16">
        <v>4545.93</v>
      </c>
      <c r="AM49" s="16">
        <v>5360.53</v>
      </c>
      <c r="AN49" s="16">
        <v>3154.9294117647</v>
      </c>
      <c r="AO49" s="16">
        <v>3331.8510140056001</v>
      </c>
      <c r="AP49" s="16">
        <v>3508.7726162465001</v>
      </c>
      <c r="AQ49" s="16">
        <v>3685.6942184873901</v>
      </c>
      <c r="AR49" s="16">
        <v>3862.6158207282901</v>
      </c>
      <c r="AS49" s="16">
        <v>4039.5374229691802</v>
      </c>
      <c r="AT49" s="16">
        <v>4216.4590252100797</v>
      </c>
      <c r="AU49" s="16">
        <v>4393.3806274509798</v>
      </c>
      <c r="AV49" s="16">
        <v>4570.3022296918698</v>
      </c>
      <c r="AW49" s="16">
        <v>4747.2238319327698</v>
      </c>
      <c r="AX49" s="16">
        <v>4924.1454341736699</v>
      </c>
      <c r="AY49" s="16">
        <v>5101.0670364145599</v>
      </c>
      <c r="AZ49" s="16">
        <v>5277.9886386554599</v>
      </c>
    </row>
    <row r="50" spans="1:255" x14ac:dyDescent="0.25">
      <c r="A50" s="14" t="s">
        <v>92</v>
      </c>
      <c r="B50" s="15">
        <v>3.1</v>
      </c>
      <c r="C50" s="14" t="s">
        <v>84</v>
      </c>
      <c r="D50" s="14" t="s">
        <v>93</v>
      </c>
      <c r="E50" s="16">
        <v>311.77999999999997</v>
      </c>
      <c r="F50" s="16">
        <v>896.36</v>
      </c>
      <c r="G50" s="16">
        <v>886.53</v>
      </c>
      <c r="H50" s="16">
        <v>1460.04</v>
      </c>
      <c r="I50" s="16">
        <v>2234.38</v>
      </c>
      <c r="J50" s="16">
        <v>1541.42</v>
      </c>
      <c r="K50" s="16">
        <v>3412.27</v>
      </c>
      <c r="L50" s="16">
        <v>3652.58</v>
      </c>
      <c r="M50" s="16">
        <v>3753.37</v>
      </c>
      <c r="N50" s="16">
        <v>5085.54</v>
      </c>
      <c r="O50" s="16">
        <v>4325.67</v>
      </c>
      <c r="P50" s="16">
        <v>4118.76</v>
      </c>
      <c r="Q50" s="16">
        <v>4849.8100000000004</v>
      </c>
      <c r="R50" s="16">
        <v>3538.21</v>
      </c>
      <c r="S50" s="16">
        <v>3264.45</v>
      </c>
      <c r="T50" s="16">
        <v>4211.01</v>
      </c>
      <c r="U50" s="16">
        <v>4498</v>
      </c>
      <c r="V50" s="16">
        <v>4861.74</v>
      </c>
      <c r="W50" s="16">
        <v>5372.16</v>
      </c>
      <c r="X50" s="16">
        <v>5562.56</v>
      </c>
      <c r="Y50" s="16">
        <v>4387.72</v>
      </c>
      <c r="Z50" s="16">
        <v>6267.88</v>
      </c>
      <c r="AA50" s="16">
        <v>6243.19</v>
      </c>
      <c r="AB50" s="16">
        <v>6506.62</v>
      </c>
      <c r="AC50" s="16">
        <v>8356.2900000000009</v>
      </c>
      <c r="AD50" s="16">
        <v>8687.77</v>
      </c>
      <c r="AE50" s="16">
        <v>8997.85</v>
      </c>
      <c r="AF50" s="16">
        <v>9506.7099999999991</v>
      </c>
      <c r="AG50" s="16">
        <v>8965.23</v>
      </c>
      <c r="AH50" s="16">
        <v>8367.57</v>
      </c>
      <c r="AI50" s="16">
        <v>9345.93</v>
      </c>
      <c r="AJ50" s="16">
        <v>10028.42</v>
      </c>
      <c r="AK50" s="16">
        <v>9976.82</v>
      </c>
      <c r="AL50" s="16">
        <v>8841.4500000000007</v>
      </c>
      <c r="AM50" s="16">
        <v>8636.6200000000008</v>
      </c>
      <c r="AN50" s="16">
        <v>10307.9035294118</v>
      </c>
      <c r="AO50" s="16">
        <v>10577.465296918799</v>
      </c>
      <c r="AP50" s="16">
        <v>10847.0270644258</v>
      </c>
      <c r="AQ50" s="16">
        <v>11116.588831932801</v>
      </c>
      <c r="AR50" s="16">
        <v>11386.150599439799</v>
      </c>
      <c r="AS50" s="16">
        <v>11655.7123669468</v>
      </c>
      <c r="AT50" s="16">
        <v>11925.274134453801</v>
      </c>
      <c r="AU50" s="16">
        <v>12194.8359019608</v>
      </c>
      <c r="AV50" s="16">
        <v>12464.3976694678</v>
      </c>
      <c r="AW50" s="16">
        <v>12733.959436974799</v>
      </c>
      <c r="AX50" s="16">
        <v>13003.5212044818</v>
      </c>
      <c r="AY50" s="16">
        <v>13273.082971988801</v>
      </c>
      <c r="AZ50" s="16">
        <v>13542.6447394958</v>
      </c>
    </row>
    <row r="51" spans="1:255" x14ac:dyDescent="0.25">
      <c r="A51" s="14" t="s">
        <v>94</v>
      </c>
      <c r="B51" s="15">
        <v>3.1</v>
      </c>
      <c r="C51" s="14" t="s">
        <v>84</v>
      </c>
      <c r="D51" s="14" t="s">
        <v>95</v>
      </c>
      <c r="E51" s="16">
        <v>351</v>
      </c>
      <c r="F51" s="16">
        <v>1163.53</v>
      </c>
      <c r="G51" s="16">
        <v>1723.19</v>
      </c>
      <c r="H51" s="16">
        <v>373.28</v>
      </c>
      <c r="I51" s="16">
        <v>-884.96</v>
      </c>
      <c r="J51" s="16">
        <v>-1031.44</v>
      </c>
      <c r="K51" s="16">
        <v>330.48</v>
      </c>
      <c r="L51" s="16">
        <v>178.24</v>
      </c>
      <c r="M51" s="16">
        <v>906.91</v>
      </c>
      <c r="N51" s="16">
        <v>1650.85</v>
      </c>
      <c r="O51" s="16">
        <v>-222.71</v>
      </c>
      <c r="P51" s="16">
        <v>-1294.1300000000001</v>
      </c>
      <c r="Q51" s="16">
        <v>-1264.4000000000001</v>
      </c>
      <c r="R51" s="16">
        <v>-1166.6300000000001</v>
      </c>
      <c r="S51" s="16">
        <v>-917.36</v>
      </c>
      <c r="T51" s="16">
        <v>-1006.42</v>
      </c>
      <c r="U51" s="16">
        <v>-1134.8499999999999</v>
      </c>
      <c r="V51" s="16">
        <v>-2061.38</v>
      </c>
      <c r="W51" s="16">
        <v>-2254.85</v>
      </c>
      <c r="X51" s="16">
        <v>-3003.22</v>
      </c>
      <c r="Y51" s="16">
        <v>-2852.19</v>
      </c>
      <c r="Z51" s="16">
        <v>-2812.28</v>
      </c>
      <c r="AA51" s="16">
        <v>-3461.72</v>
      </c>
      <c r="AB51" s="16">
        <v>-3397.81</v>
      </c>
      <c r="AC51" s="16">
        <v>-4186.96</v>
      </c>
      <c r="AD51" s="16">
        <v>-4728.8900000000003</v>
      </c>
      <c r="AE51" s="16">
        <v>-4751.5600000000004</v>
      </c>
      <c r="AF51" s="16">
        <v>-4662.8900000000003</v>
      </c>
      <c r="AG51" s="16">
        <v>-5312.37</v>
      </c>
      <c r="AH51" s="16">
        <v>-7107.35</v>
      </c>
      <c r="AI51" s="16">
        <v>-7195.88</v>
      </c>
      <c r="AJ51" s="16">
        <v>-5472.26</v>
      </c>
      <c r="AK51" s="16">
        <v>-4270.67</v>
      </c>
      <c r="AL51" s="16">
        <v>-3508.16</v>
      </c>
      <c r="AM51" s="16">
        <v>-3282</v>
      </c>
      <c r="AN51" s="16">
        <v>-5941.4966722689096</v>
      </c>
      <c r="AO51" s="16">
        <v>-6150.0435350140096</v>
      </c>
      <c r="AP51" s="16">
        <v>-6358.5903977591097</v>
      </c>
      <c r="AQ51" s="16">
        <v>-6567.1372605042097</v>
      </c>
      <c r="AR51" s="16">
        <v>-6775.6841232493098</v>
      </c>
      <c r="AS51" s="16">
        <v>-6984.2309859943998</v>
      </c>
      <c r="AT51" s="16">
        <v>-7192.7778487394999</v>
      </c>
      <c r="AU51" s="16">
        <v>-7401.3247114845999</v>
      </c>
      <c r="AV51" s="16">
        <v>-7609.8715742296999</v>
      </c>
      <c r="AW51" s="16">
        <v>-7818.4184369748</v>
      </c>
      <c r="AX51" s="16">
        <v>-8026.96529971989</v>
      </c>
      <c r="AY51" s="16">
        <v>-8235.5121624649892</v>
      </c>
      <c r="AZ51" s="16">
        <v>-8444.0590252100901</v>
      </c>
    </row>
    <row r="52" spans="1:255" x14ac:dyDescent="0.25">
      <c r="A52" s="14" t="s">
        <v>96</v>
      </c>
      <c r="B52" s="15">
        <v>3.1</v>
      </c>
      <c r="C52" s="14" t="s">
        <v>84</v>
      </c>
      <c r="D52" s="14" t="s">
        <v>97</v>
      </c>
      <c r="E52" s="16">
        <v>30.69</v>
      </c>
      <c r="F52" s="16">
        <v>-81.42</v>
      </c>
      <c r="G52" s="16">
        <v>1112.27</v>
      </c>
      <c r="H52" s="16">
        <v>1945.5</v>
      </c>
      <c r="I52" s="16">
        <v>1821.85</v>
      </c>
      <c r="J52" s="16">
        <v>2080.39</v>
      </c>
      <c r="K52" s="16">
        <v>3662.95</v>
      </c>
      <c r="L52" s="16">
        <v>3351.6</v>
      </c>
      <c r="M52" s="16">
        <v>2973.26</v>
      </c>
      <c r="N52" s="16">
        <v>4647.2700000000004</v>
      </c>
      <c r="O52" s="16">
        <v>6141.64</v>
      </c>
      <c r="P52" s="16">
        <v>4670.45</v>
      </c>
      <c r="Q52" s="16">
        <v>3998.7</v>
      </c>
      <c r="R52" s="16">
        <v>5214.09</v>
      </c>
      <c r="S52" s="16">
        <v>4901.54</v>
      </c>
      <c r="T52" s="16">
        <v>6114.49</v>
      </c>
      <c r="U52" s="16">
        <v>5575.73</v>
      </c>
      <c r="V52" s="16">
        <v>4846.42</v>
      </c>
      <c r="W52" s="16">
        <v>5227.87</v>
      </c>
      <c r="X52" s="16">
        <v>5164.51</v>
      </c>
      <c r="Y52" s="16">
        <v>5401.26</v>
      </c>
      <c r="Z52" s="16">
        <v>5910.43</v>
      </c>
      <c r="AA52" s="16">
        <v>4842.09</v>
      </c>
      <c r="AB52" s="16">
        <v>5873.07</v>
      </c>
      <c r="AC52" s="16">
        <v>5790.67</v>
      </c>
      <c r="AD52" s="16">
        <v>6324.1</v>
      </c>
      <c r="AE52" s="16">
        <v>6277.36</v>
      </c>
      <c r="AF52" s="16">
        <v>7373.03</v>
      </c>
      <c r="AG52" s="16">
        <v>7604.45</v>
      </c>
      <c r="AH52" s="16">
        <v>7023.28</v>
      </c>
      <c r="AI52" s="16">
        <v>8382.2199999999993</v>
      </c>
      <c r="AJ52" s="16">
        <v>7023.9</v>
      </c>
      <c r="AK52" s="16">
        <v>5543.22</v>
      </c>
      <c r="AL52" s="16">
        <v>5534.05</v>
      </c>
      <c r="AM52" s="16">
        <v>6467.55</v>
      </c>
      <c r="AN52" s="16">
        <v>7943.8812773109303</v>
      </c>
      <c r="AO52" s="16">
        <v>8117.3183641456599</v>
      </c>
      <c r="AP52" s="16">
        <v>8290.7554509803995</v>
      </c>
      <c r="AQ52" s="16">
        <v>8464.19253781513</v>
      </c>
      <c r="AR52" s="16">
        <v>8637.6296246498605</v>
      </c>
      <c r="AS52" s="16">
        <v>8811.0667114846001</v>
      </c>
      <c r="AT52" s="16">
        <v>8984.5037983193306</v>
      </c>
      <c r="AU52" s="16">
        <v>9157.9408851540702</v>
      </c>
      <c r="AV52" s="16">
        <v>9331.3779719888007</v>
      </c>
      <c r="AW52" s="16">
        <v>9504.8150588235294</v>
      </c>
      <c r="AX52" s="16">
        <v>9678.2521456582708</v>
      </c>
      <c r="AY52" s="16">
        <v>9851.6892324929995</v>
      </c>
      <c r="AZ52" s="16">
        <v>10025.126319327699</v>
      </c>
    </row>
    <row r="53" spans="1:255" x14ac:dyDescent="0.25">
      <c r="A53" s="14" t="s">
        <v>98</v>
      </c>
      <c r="B53" s="15">
        <v>3.1</v>
      </c>
      <c r="C53" s="14" t="s">
        <v>84</v>
      </c>
      <c r="D53" s="14" t="s">
        <v>99</v>
      </c>
      <c r="E53" s="16">
        <v>30.92</v>
      </c>
      <c r="F53" s="16">
        <v>1030.17</v>
      </c>
      <c r="G53" s="16">
        <v>-53.26</v>
      </c>
      <c r="H53" s="16">
        <v>100.93</v>
      </c>
      <c r="I53" s="16">
        <v>-1650.77</v>
      </c>
      <c r="J53" s="16">
        <v>-1988.76</v>
      </c>
      <c r="K53" s="16">
        <v>-1744.58</v>
      </c>
      <c r="L53" s="16">
        <v>-2235.0500000000002</v>
      </c>
      <c r="M53" s="16">
        <v>-2177</v>
      </c>
      <c r="N53" s="16">
        <v>-2515.4499999999998</v>
      </c>
      <c r="O53" s="16">
        <v>-3988.58</v>
      </c>
      <c r="P53" s="16">
        <v>-3875.02</v>
      </c>
      <c r="Q53" s="16">
        <v>-3564.63</v>
      </c>
      <c r="R53" s="16">
        <v>-3482.4</v>
      </c>
      <c r="S53" s="16">
        <v>-3383.37</v>
      </c>
      <c r="T53" s="16">
        <v>-3063.11</v>
      </c>
      <c r="U53" s="16">
        <v>-2914.3</v>
      </c>
      <c r="V53" s="16">
        <v>-3424.47</v>
      </c>
      <c r="W53" s="16">
        <v>-4070.43</v>
      </c>
      <c r="X53" s="16">
        <v>-4976.28</v>
      </c>
      <c r="Y53" s="16">
        <v>-3885.29</v>
      </c>
      <c r="Z53" s="16">
        <v>-3678.82</v>
      </c>
      <c r="AA53" s="16">
        <v>-4858.8100000000004</v>
      </c>
      <c r="AB53" s="16">
        <v>-4711.6499999999996</v>
      </c>
      <c r="AC53" s="16">
        <v>-6300.85</v>
      </c>
      <c r="AD53" s="16">
        <v>-7109.03</v>
      </c>
      <c r="AE53" s="16">
        <v>-6498.4</v>
      </c>
      <c r="AF53" s="16">
        <v>-7667.91</v>
      </c>
      <c r="AG53" s="16">
        <v>-7086.14</v>
      </c>
      <c r="AH53" s="16">
        <v>-6132.24</v>
      </c>
      <c r="AI53" s="16">
        <v>-5688.85</v>
      </c>
      <c r="AJ53" s="16">
        <v>-6580</v>
      </c>
      <c r="AK53" s="16">
        <v>-6724.29</v>
      </c>
      <c r="AL53" s="16">
        <v>-6665.59</v>
      </c>
      <c r="AM53" s="16">
        <v>-7091.41</v>
      </c>
      <c r="AN53" s="16">
        <v>-7811.3173109243799</v>
      </c>
      <c r="AO53" s="16">
        <v>-8025.2401456582602</v>
      </c>
      <c r="AP53" s="16">
        <v>-8239.1629803921605</v>
      </c>
      <c r="AQ53" s="16">
        <v>-8453.0858151260509</v>
      </c>
      <c r="AR53" s="16">
        <v>-8667.0086498599394</v>
      </c>
      <c r="AS53" s="16">
        <v>-8880.9314845938297</v>
      </c>
      <c r="AT53" s="16">
        <v>-9094.8543193277292</v>
      </c>
      <c r="AU53" s="16">
        <v>-9308.7771540616195</v>
      </c>
      <c r="AV53" s="16">
        <v>-9522.6999887955208</v>
      </c>
      <c r="AW53" s="16">
        <v>-9736.6228235294093</v>
      </c>
      <c r="AX53" s="16">
        <v>-9950.5456582633105</v>
      </c>
      <c r="AY53" s="16">
        <v>-10164.468492997201</v>
      </c>
      <c r="AZ53" s="16">
        <v>-10378.3913277311</v>
      </c>
    </row>
    <row r="54" spans="1:255" x14ac:dyDescent="0.25">
      <c r="A54" s="17" t="s">
        <v>100</v>
      </c>
      <c r="B54" s="18">
        <v>3.1</v>
      </c>
      <c r="C54" s="17" t="s">
        <v>84</v>
      </c>
      <c r="D54" s="17" t="s">
        <v>101</v>
      </c>
      <c r="E54" s="19">
        <v>8.49</v>
      </c>
      <c r="F54" s="19">
        <v>739.41</v>
      </c>
      <c r="G54" s="19">
        <v>1815.87</v>
      </c>
      <c r="H54" s="19">
        <v>1547.21</v>
      </c>
      <c r="I54" s="19">
        <v>1398.85</v>
      </c>
      <c r="J54" s="19">
        <v>1275.03</v>
      </c>
      <c r="K54" s="19">
        <v>808.13</v>
      </c>
      <c r="L54" s="19">
        <v>320.85000000000002</v>
      </c>
      <c r="M54" s="19">
        <v>-658.5</v>
      </c>
      <c r="N54" s="19">
        <v>-2192.12</v>
      </c>
      <c r="O54" s="19">
        <v>-1930.41</v>
      </c>
      <c r="P54" s="19">
        <v>-1403.12</v>
      </c>
      <c r="Q54" s="19">
        <v>-1978.24</v>
      </c>
      <c r="R54" s="19">
        <v>-3101.18</v>
      </c>
      <c r="S54" s="19">
        <v>-1901.29</v>
      </c>
      <c r="T54" s="19">
        <v>-3609.4</v>
      </c>
      <c r="U54" s="19">
        <v>-4538.5</v>
      </c>
      <c r="V54" s="19">
        <v>-3336.7</v>
      </c>
      <c r="W54" s="19">
        <v>-4881.07</v>
      </c>
      <c r="X54" s="19">
        <v>-5133.9799999999996</v>
      </c>
      <c r="Y54" s="19">
        <v>-4474.62</v>
      </c>
      <c r="Z54" s="19">
        <v>-6033.08</v>
      </c>
      <c r="AA54" s="19">
        <v>-6727.46</v>
      </c>
      <c r="AB54" s="19">
        <v>-5874.87</v>
      </c>
      <c r="AC54" s="19">
        <v>-5058.7700000000004</v>
      </c>
      <c r="AD54" s="19">
        <v>-5490.42</v>
      </c>
      <c r="AE54" s="19">
        <v>-5681.21</v>
      </c>
      <c r="AF54" s="19">
        <v>-6105.05</v>
      </c>
      <c r="AG54" s="19">
        <v>-4651.24</v>
      </c>
      <c r="AH54" s="19">
        <v>-4660.3900000000003</v>
      </c>
      <c r="AI54" s="19">
        <v>-5129.84</v>
      </c>
      <c r="AJ54" s="19">
        <v>-6313.59</v>
      </c>
      <c r="AK54" s="19">
        <v>-5281.17</v>
      </c>
      <c r="AL54" s="19">
        <v>-5406.84</v>
      </c>
      <c r="AM54" s="19">
        <v>-5577.72</v>
      </c>
      <c r="AN54" s="19">
        <v>-7442.1361680672298</v>
      </c>
      <c r="AO54" s="19">
        <v>-7682.2279551820702</v>
      </c>
      <c r="AP54" s="19">
        <v>-7922.3197422969197</v>
      </c>
      <c r="AQ54" s="19">
        <v>-8162.4115294117701</v>
      </c>
      <c r="AR54" s="19">
        <v>-8402.5033165266104</v>
      </c>
      <c r="AS54" s="19">
        <v>-8642.5951036414608</v>
      </c>
      <c r="AT54" s="19">
        <v>-8882.6868907563003</v>
      </c>
      <c r="AU54" s="19">
        <v>-9122.7786778711197</v>
      </c>
      <c r="AV54" s="19">
        <v>-9362.8704649860192</v>
      </c>
      <c r="AW54" s="19">
        <v>-9602.9622521008205</v>
      </c>
      <c r="AX54" s="19">
        <v>-9843.05403921572</v>
      </c>
      <c r="AY54" s="19">
        <v>-10083.145826330499</v>
      </c>
      <c r="AZ54" s="19">
        <v>-10323.237613445401</v>
      </c>
    </row>
    <row r="55" spans="1:255" s="4" customFormat="1" x14ac:dyDescent="0.25">
      <c r="A55" s="5"/>
      <c r="B55" s="6"/>
      <c r="C55" s="5" t="s">
        <v>102</v>
      </c>
      <c r="D55" s="5"/>
      <c r="E55" s="9">
        <f t="shared" ref="E55:AN55" si="16">SUBTOTAL(9,E46:E54)</f>
        <v>3071.86</v>
      </c>
      <c r="F55" s="9">
        <f t="shared" si="16"/>
        <v>5745.91</v>
      </c>
      <c r="G55" s="9">
        <f t="shared" si="16"/>
        <v>5765.5</v>
      </c>
      <c r="H55" s="9">
        <f t="shared" si="16"/>
        <v>4809.3599999999997</v>
      </c>
      <c r="I55" s="9">
        <f t="shared" si="16"/>
        <v>3943.37</v>
      </c>
      <c r="J55" s="9">
        <f t="shared" si="16"/>
        <v>1779.8199999999997</v>
      </c>
      <c r="K55" s="9">
        <f t="shared" si="16"/>
        <v>7966.7399999999989</v>
      </c>
      <c r="L55" s="9">
        <f t="shared" si="16"/>
        <v>2707.31</v>
      </c>
      <c r="M55" s="9">
        <f t="shared" si="16"/>
        <v>835.90999999999985</v>
      </c>
      <c r="N55" s="9">
        <f t="shared" si="16"/>
        <v>4722.4200000000019</v>
      </c>
      <c r="O55" s="9">
        <f t="shared" si="16"/>
        <v>-1074.8799999999994</v>
      </c>
      <c r="P55" s="9">
        <f t="shared" si="16"/>
        <v>-4012.6600000000003</v>
      </c>
      <c r="Q55" s="9">
        <f t="shared" si="16"/>
        <v>-5339.8</v>
      </c>
      <c r="R55" s="9">
        <f t="shared" si="16"/>
        <v>-6928.75</v>
      </c>
      <c r="S55" s="9">
        <f t="shared" si="16"/>
        <v>-2205.3399999999997</v>
      </c>
      <c r="T55" s="9">
        <f t="shared" si="16"/>
        <v>-1310.5300000000007</v>
      </c>
      <c r="U55" s="9">
        <f t="shared" si="16"/>
        <v>448.05000000000018</v>
      </c>
      <c r="V55" s="9">
        <f t="shared" si="16"/>
        <v>2361.1799999999994</v>
      </c>
      <c r="W55" s="9">
        <f t="shared" si="16"/>
        <v>-204.93000000000029</v>
      </c>
      <c r="X55" s="9">
        <f t="shared" si="16"/>
        <v>500.83000000000084</v>
      </c>
      <c r="Y55" s="9">
        <f t="shared" si="16"/>
        <v>783.17000000000007</v>
      </c>
      <c r="Z55" s="9">
        <f t="shared" si="16"/>
        <v>-137.5</v>
      </c>
      <c r="AA55" s="9">
        <f t="shared" si="16"/>
        <v>-2108.75</v>
      </c>
      <c r="AB55" s="9">
        <f t="shared" si="16"/>
        <v>-569.50999999999931</v>
      </c>
      <c r="AC55" s="9">
        <f t="shared" si="16"/>
        <v>2557.3500000000004</v>
      </c>
      <c r="AD55" s="9">
        <f t="shared" si="16"/>
        <v>2558.4499999999998</v>
      </c>
      <c r="AE55" s="9">
        <f t="shared" si="16"/>
        <v>3563.9300000000012</v>
      </c>
      <c r="AF55" s="9">
        <f t="shared" si="16"/>
        <v>3091.3899999999985</v>
      </c>
      <c r="AG55" s="9">
        <f t="shared" si="16"/>
        <v>4298.8800000000028</v>
      </c>
      <c r="AH55" s="9">
        <f t="shared" si="16"/>
        <v>1494.5299999999997</v>
      </c>
      <c r="AI55" s="9">
        <f t="shared" si="16"/>
        <v>1343.0100000000002</v>
      </c>
      <c r="AJ55" s="9">
        <f t="shared" si="16"/>
        <v>993.68999999999869</v>
      </c>
      <c r="AK55" s="9">
        <f t="shared" si="16"/>
        <v>1794.300000000002</v>
      </c>
      <c r="AL55" s="9">
        <f t="shared" si="16"/>
        <v>315.89000000000306</v>
      </c>
      <c r="AM55" s="9">
        <f t="shared" si="16"/>
        <v>1276.0599999999986</v>
      </c>
      <c r="AN55" s="9">
        <f t="shared" si="16"/>
        <v>295.07127731094897</v>
      </c>
      <c r="AO55" s="9">
        <f t="shared" ref="AO55:AZ55" si="17">SUBTOTAL(9,AO46:AO54)</f>
        <v>240.29545938378305</v>
      </c>
      <c r="AP55" s="9">
        <f t="shared" si="17"/>
        <v>185.5196414566044</v>
      </c>
      <c r="AQ55" s="9">
        <f t="shared" si="17"/>
        <v>130.74382352941666</v>
      </c>
      <c r="AR55" s="9">
        <f t="shared" si="17"/>
        <v>75.968005602268022</v>
      </c>
      <c r="AS55" s="9">
        <f t="shared" si="17"/>
        <v>21.192187675085734</v>
      </c>
      <c r="AT55" s="9">
        <f t="shared" si="17"/>
        <v>-33.583630252080184</v>
      </c>
      <c r="AU55" s="9">
        <f t="shared" si="17"/>
        <v>-88.359448179224273</v>
      </c>
      <c r="AV55" s="9">
        <f t="shared" si="17"/>
        <v>-143.13526610646295</v>
      </c>
      <c r="AW55" s="9">
        <f t="shared" si="17"/>
        <v>-197.91108403359431</v>
      </c>
      <c r="AX55" s="9">
        <f t="shared" si="17"/>
        <v>-252.68690196081116</v>
      </c>
      <c r="AY55" s="9">
        <f t="shared" si="17"/>
        <v>-307.4627198879225</v>
      </c>
      <c r="AZ55" s="9">
        <f t="shared" si="17"/>
        <v>-362.23853781520847</v>
      </c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</row>
    <row r="56" spans="1:255" x14ac:dyDescent="0.25">
      <c r="A56" s="14" t="s">
        <v>103</v>
      </c>
      <c r="B56" s="15">
        <v>4</v>
      </c>
      <c r="C56" s="14" t="s">
        <v>104</v>
      </c>
      <c r="D56" s="14" t="s">
        <v>105</v>
      </c>
      <c r="E56" s="16">
        <v>14.78</v>
      </c>
      <c r="F56" s="16">
        <v>-341.07</v>
      </c>
      <c r="G56" s="16">
        <v>394.83</v>
      </c>
      <c r="H56" s="16">
        <v>-965.45</v>
      </c>
      <c r="I56" s="16">
        <v>-1643.66</v>
      </c>
      <c r="J56" s="16">
        <v>-1453.51</v>
      </c>
      <c r="K56" s="16">
        <v>-2209.71</v>
      </c>
      <c r="L56" s="16">
        <v>-1505.12</v>
      </c>
      <c r="M56" s="16">
        <v>182.06</v>
      </c>
      <c r="N56" s="16">
        <v>-83.24</v>
      </c>
      <c r="O56" s="16">
        <v>723.91</v>
      </c>
      <c r="P56" s="16">
        <v>543.13</v>
      </c>
      <c r="Q56" s="16">
        <v>-293</v>
      </c>
      <c r="R56" s="16">
        <v>-1036.04</v>
      </c>
      <c r="S56" s="16">
        <v>-600.84</v>
      </c>
      <c r="T56" s="16">
        <v>686.03</v>
      </c>
      <c r="U56" s="16">
        <v>1055.6199999999999</v>
      </c>
      <c r="V56" s="16">
        <v>1834.76</v>
      </c>
      <c r="W56" s="16">
        <v>1573.26</v>
      </c>
      <c r="X56" s="16">
        <v>1445.49</v>
      </c>
      <c r="Y56" s="16">
        <v>1486.38</v>
      </c>
      <c r="Z56" s="16">
        <v>1068</v>
      </c>
      <c r="AA56" s="16">
        <v>1377.48</v>
      </c>
      <c r="AB56" s="16">
        <v>2294.6999999999998</v>
      </c>
      <c r="AC56" s="16">
        <v>3220.86</v>
      </c>
      <c r="AD56" s="16">
        <v>2065.3000000000002</v>
      </c>
      <c r="AE56" s="16">
        <v>3069.37</v>
      </c>
      <c r="AF56" s="16">
        <v>2128.38</v>
      </c>
      <c r="AG56" s="16">
        <v>2639.06</v>
      </c>
      <c r="AH56" s="16">
        <v>2462.1</v>
      </c>
      <c r="AI56" s="16">
        <v>2755.5</v>
      </c>
      <c r="AJ56" s="16">
        <v>2830.95</v>
      </c>
      <c r="AK56" s="16">
        <v>3320.43</v>
      </c>
      <c r="AL56" s="16">
        <v>3481.07</v>
      </c>
      <c r="AM56" s="16">
        <v>4026.83</v>
      </c>
      <c r="AN56" s="16">
        <v>3648.2948571428501</v>
      </c>
      <c r="AO56" s="16">
        <v>3792.9641904761902</v>
      </c>
      <c r="AP56" s="16">
        <v>3937.6335238095198</v>
      </c>
      <c r="AQ56" s="16">
        <v>4082.3028571428599</v>
      </c>
      <c r="AR56" s="16">
        <v>4226.97219047619</v>
      </c>
      <c r="AS56" s="16">
        <v>4371.6415238095196</v>
      </c>
      <c r="AT56" s="16">
        <v>4516.3108571428502</v>
      </c>
      <c r="AU56" s="16">
        <v>4660.9801904761898</v>
      </c>
      <c r="AV56" s="16">
        <v>4805.6495238095204</v>
      </c>
      <c r="AW56" s="16">
        <v>4950.31885714285</v>
      </c>
      <c r="AX56" s="16">
        <v>5094.9881904761896</v>
      </c>
      <c r="AY56" s="16">
        <v>5239.6575238095202</v>
      </c>
      <c r="AZ56" s="16">
        <v>5384.3268571428498</v>
      </c>
    </row>
    <row r="57" spans="1:255" x14ac:dyDescent="0.25">
      <c r="A57" s="14" t="s">
        <v>106</v>
      </c>
      <c r="B57" s="15">
        <v>4</v>
      </c>
      <c r="C57" s="14" t="s">
        <v>104</v>
      </c>
      <c r="D57" s="14" t="s">
        <v>107</v>
      </c>
      <c r="E57" s="16">
        <v>212099</v>
      </c>
      <c r="F57" s="16">
        <v>213471.17</v>
      </c>
      <c r="G57" s="16">
        <v>213491.89</v>
      </c>
      <c r="H57" s="16">
        <v>214021.3</v>
      </c>
      <c r="I57" s="16">
        <v>212740.91</v>
      </c>
      <c r="J57" s="16">
        <v>214006.08</v>
      </c>
      <c r="K57" s="16">
        <v>214826.33</v>
      </c>
      <c r="L57" s="16">
        <v>214764.84</v>
      </c>
      <c r="M57" s="16">
        <v>215434.04</v>
      </c>
      <c r="N57" s="16">
        <v>215458.79</v>
      </c>
      <c r="O57" s="16">
        <v>215271.56</v>
      </c>
      <c r="P57" s="16">
        <v>214976.64000000001</v>
      </c>
      <c r="Q57" s="16">
        <v>214979.08</v>
      </c>
      <c r="R57" s="16">
        <v>213773.53</v>
      </c>
      <c r="S57" s="16">
        <v>213893.09</v>
      </c>
      <c r="T57" s="16">
        <v>213761.92000000001</v>
      </c>
      <c r="U57" s="16">
        <v>212241.76</v>
      </c>
      <c r="V57" s="16">
        <v>211270.88</v>
      </c>
      <c r="W57" s="16">
        <v>212482.9</v>
      </c>
      <c r="X57" s="16">
        <v>211158.62</v>
      </c>
      <c r="Y57" s="16">
        <v>212089.37</v>
      </c>
      <c r="Z57" s="16">
        <v>211272.86</v>
      </c>
      <c r="AA57" s="16">
        <v>211073.84</v>
      </c>
      <c r="AB57" s="16">
        <v>211065.89</v>
      </c>
      <c r="AC57" s="16">
        <v>211553.68</v>
      </c>
      <c r="AD57" s="16">
        <v>212214.13</v>
      </c>
      <c r="AE57" s="16">
        <v>211090.48</v>
      </c>
      <c r="AF57" s="16">
        <v>211432.62</v>
      </c>
      <c r="AG57" s="16">
        <v>211578.31</v>
      </c>
      <c r="AH57" s="16">
        <v>210678.22</v>
      </c>
      <c r="AI57" s="16">
        <v>210950.64</v>
      </c>
      <c r="AJ57" s="16">
        <v>210287.76</v>
      </c>
      <c r="AK57" s="16">
        <v>209583.53</v>
      </c>
      <c r="AL57" s="16">
        <v>210345.43</v>
      </c>
      <c r="AM57" s="16">
        <v>211199.65</v>
      </c>
      <c r="AN57" s="16">
        <v>210252.936369748</v>
      </c>
      <c r="AO57" s="16">
        <v>210123.27292997201</v>
      </c>
      <c r="AP57" s="16">
        <v>209993.60949019599</v>
      </c>
      <c r="AQ57" s="16">
        <v>209863.94605042</v>
      </c>
      <c r="AR57" s="16">
        <v>209734.282610644</v>
      </c>
      <c r="AS57" s="16">
        <v>209604.61917086801</v>
      </c>
      <c r="AT57" s="16">
        <v>209474.95573109199</v>
      </c>
      <c r="AU57" s="16">
        <v>209345.292291316</v>
      </c>
      <c r="AV57" s="16">
        <v>209215.628851541</v>
      </c>
      <c r="AW57" s="16">
        <v>209085.96541176501</v>
      </c>
      <c r="AX57" s="16">
        <v>208956.30197198901</v>
      </c>
      <c r="AY57" s="16">
        <v>208826.63853221299</v>
      </c>
      <c r="AZ57" s="16">
        <v>208696.975092437</v>
      </c>
    </row>
    <row r="58" spans="1:255" x14ac:dyDescent="0.25">
      <c r="A58" s="14" t="s">
        <v>108</v>
      </c>
      <c r="B58" s="15">
        <v>4</v>
      </c>
      <c r="C58" s="14" t="s">
        <v>104</v>
      </c>
      <c r="D58" s="14" t="s">
        <v>109</v>
      </c>
      <c r="E58" s="16">
        <v>12365.62</v>
      </c>
      <c r="F58" s="16">
        <v>11665.76</v>
      </c>
      <c r="G58" s="16">
        <v>10030.11</v>
      </c>
      <c r="H58" s="16">
        <v>10364.73</v>
      </c>
      <c r="I58" s="16">
        <v>11023.5</v>
      </c>
      <c r="J58" s="16">
        <v>10648.12</v>
      </c>
      <c r="K58" s="16">
        <v>12136.09</v>
      </c>
      <c r="L58" s="16">
        <v>12006.11</v>
      </c>
      <c r="M58" s="16">
        <v>11584.16</v>
      </c>
      <c r="N58" s="16">
        <v>11777.09</v>
      </c>
      <c r="O58" s="16">
        <v>11819.7</v>
      </c>
      <c r="P58" s="16">
        <v>12528.33</v>
      </c>
      <c r="Q58" s="16">
        <v>11323.53</v>
      </c>
      <c r="R58" s="16">
        <v>9988.5499999999993</v>
      </c>
      <c r="S58" s="16">
        <v>9909.3799999999992</v>
      </c>
      <c r="T58" s="16">
        <v>10620.94</v>
      </c>
      <c r="U58" s="16">
        <v>9581.1</v>
      </c>
      <c r="V58" s="16">
        <v>9374.23</v>
      </c>
      <c r="W58" s="16">
        <v>9127.8799999999992</v>
      </c>
      <c r="X58" s="16">
        <v>8361.61</v>
      </c>
      <c r="Y58" s="16">
        <v>10119.24</v>
      </c>
      <c r="Z58" s="16">
        <v>9300.56</v>
      </c>
      <c r="AA58" s="16">
        <v>10494.46</v>
      </c>
      <c r="AB58" s="16">
        <v>11084.97</v>
      </c>
      <c r="AC58" s="16">
        <v>11022.78</v>
      </c>
      <c r="AD58" s="16">
        <v>10866.15</v>
      </c>
      <c r="AE58" s="16">
        <v>9650.8799999999992</v>
      </c>
      <c r="AF58" s="16">
        <v>9350.52</v>
      </c>
      <c r="AG58" s="16">
        <v>9296.57</v>
      </c>
      <c r="AH58" s="16">
        <v>8757.44</v>
      </c>
      <c r="AI58" s="16">
        <v>9117.75</v>
      </c>
      <c r="AJ58" s="16">
        <v>10644.42</v>
      </c>
      <c r="AK58" s="16">
        <v>10929.56</v>
      </c>
      <c r="AL58" s="16">
        <v>11433.54</v>
      </c>
      <c r="AM58" s="16">
        <v>11805.7</v>
      </c>
      <c r="AN58" s="16">
        <v>9812.0197815125994</v>
      </c>
      <c r="AO58" s="16">
        <v>9769.6540868347402</v>
      </c>
      <c r="AP58" s="16">
        <v>9727.2883921568591</v>
      </c>
      <c r="AQ58" s="16">
        <v>9684.9226974789999</v>
      </c>
      <c r="AR58" s="16">
        <v>9642.5570028011207</v>
      </c>
      <c r="AS58" s="16">
        <v>9600.1913081232506</v>
      </c>
      <c r="AT58" s="16">
        <v>9557.8256134453695</v>
      </c>
      <c r="AU58" s="16">
        <v>9515.4599187674994</v>
      </c>
      <c r="AV58" s="16">
        <v>9473.0942240896402</v>
      </c>
      <c r="AW58" s="16">
        <v>9430.7285294117592</v>
      </c>
      <c r="AX58" s="16">
        <v>9388.3628347338999</v>
      </c>
      <c r="AY58" s="16">
        <v>9345.9971400560298</v>
      </c>
      <c r="AZ58" s="16">
        <v>9303.6314453781506</v>
      </c>
    </row>
    <row r="59" spans="1:255" x14ac:dyDescent="0.25">
      <c r="A59" s="14" t="s">
        <v>110</v>
      </c>
      <c r="B59" s="15">
        <v>4</v>
      </c>
      <c r="C59" s="14" t="s">
        <v>104</v>
      </c>
      <c r="D59" s="14" t="s">
        <v>111</v>
      </c>
      <c r="E59" s="16">
        <v>1845.38</v>
      </c>
      <c r="F59" s="16">
        <v>1875.4</v>
      </c>
      <c r="G59" s="16">
        <v>3385.92</v>
      </c>
      <c r="H59" s="16">
        <v>4674.71</v>
      </c>
      <c r="I59" s="16">
        <v>6062.45</v>
      </c>
      <c r="J59" s="16">
        <v>6913.39</v>
      </c>
      <c r="K59" s="16">
        <v>7203.54</v>
      </c>
      <c r="L59" s="16">
        <v>7235.78</v>
      </c>
      <c r="M59" s="16">
        <v>5853.02</v>
      </c>
      <c r="N59" s="16">
        <v>4647.24</v>
      </c>
      <c r="O59" s="16">
        <v>5219.22</v>
      </c>
      <c r="P59" s="16">
        <v>5035</v>
      </c>
      <c r="Q59" s="16">
        <v>6010.14</v>
      </c>
      <c r="R59" s="16">
        <v>6188.53</v>
      </c>
      <c r="S59" s="16">
        <v>4760.79</v>
      </c>
      <c r="T59" s="16">
        <v>5210.05</v>
      </c>
      <c r="U59" s="16">
        <v>4352.7700000000004</v>
      </c>
      <c r="V59" s="16">
        <v>3588.82</v>
      </c>
      <c r="W59" s="16">
        <v>2699.68</v>
      </c>
      <c r="X59" s="16">
        <v>2166.42</v>
      </c>
      <c r="Y59" s="16">
        <v>1842.72</v>
      </c>
      <c r="Z59" s="16">
        <v>1092.5899999999999</v>
      </c>
      <c r="AA59" s="16">
        <v>264.39</v>
      </c>
      <c r="AB59" s="16">
        <v>-736.11</v>
      </c>
      <c r="AC59" s="16">
        <v>-547.67999999999995</v>
      </c>
      <c r="AD59" s="16">
        <v>-1291.51</v>
      </c>
      <c r="AE59" s="16">
        <v>-1094.93</v>
      </c>
      <c r="AF59" s="16">
        <v>-2545.77</v>
      </c>
      <c r="AG59" s="16">
        <v>-3059.68</v>
      </c>
      <c r="AH59" s="16">
        <v>-3602.38</v>
      </c>
      <c r="AI59" s="16">
        <v>-2680.75</v>
      </c>
      <c r="AJ59" s="16">
        <v>-3007.16</v>
      </c>
      <c r="AK59" s="16">
        <v>-2883.88</v>
      </c>
      <c r="AL59" s="16">
        <v>-2847.5</v>
      </c>
      <c r="AM59" s="16">
        <v>-2680.49</v>
      </c>
      <c r="AN59" s="16">
        <v>-3288.0037983192901</v>
      </c>
      <c r="AO59" s="16">
        <v>-3583.6073585433901</v>
      </c>
      <c r="AP59" s="16">
        <v>-3879.2109187674901</v>
      </c>
      <c r="AQ59" s="16">
        <v>-4174.8144789915896</v>
      </c>
      <c r="AR59" s="16">
        <v>-4470.4180392156904</v>
      </c>
      <c r="AS59" s="16">
        <v>-4766.0215994397904</v>
      </c>
      <c r="AT59" s="16">
        <v>-5061.6251596638904</v>
      </c>
      <c r="AU59" s="16">
        <v>-5357.2287198879903</v>
      </c>
      <c r="AV59" s="16">
        <v>-5652.8322801119903</v>
      </c>
      <c r="AW59" s="16">
        <v>-5948.4358403360902</v>
      </c>
      <c r="AX59" s="16">
        <v>-6244.0394005601902</v>
      </c>
      <c r="AY59" s="16">
        <v>-6539.6429607842902</v>
      </c>
      <c r="AZ59" s="16">
        <v>-6835.2465210083901</v>
      </c>
    </row>
    <row r="60" spans="1:255" x14ac:dyDescent="0.25">
      <c r="A60" s="14" t="s">
        <v>112</v>
      </c>
      <c r="B60" s="15">
        <v>4</v>
      </c>
      <c r="C60" s="14" t="s">
        <v>104</v>
      </c>
      <c r="D60" s="14" t="s">
        <v>113</v>
      </c>
      <c r="E60" s="16">
        <v>8336.33</v>
      </c>
      <c r="F60" s="16">
        <v>8123.41</v>
      </c>
      <c r="G60" s="16">
        <v>8616.14</v>
      </c>
      <c r="H60" s="16">
        <v>8181.19</v>
      </c>
      <c r="I60" s="16">
        <v>8963.41</v>
      </c>
      <c r="J60" s="16">
        <v>9397.0499999999993</v>
      </c>
      <c r="K60" s="16">
        <v>9756.73</v>
      </c>
      <c r="L60" s="16">
        <v>9442.4</v>
      </c>
      <c r="M60" s="16">
        <v>9119.89</v>
      </c>
      <c r="N60" s="16">
        <v>8659.69</v>
      </c>
      <c r="O60" s="16">
        <v>8237.82</v>
      </c>
      <c r="P60" s="16">
        <v>9148.58</v>
      </c>
      <c r="Q60" s="16">
        <v>10215.469999999999</v>
      </c>
      <c r="R60" s="16">
        <v>10245.200000000001</v>
      </c>
      <c r="S60" s="16">
        <v>8985.9500000000007</v>
      </c>
      <c r="T60" s="16">
        <v>10281.870000000001</v>
      </c>
      <c r="U60" s="16">
        <v>10982.33</v>
      </c>
      <c r="V60" s="16">
        <v>10827.65</v>
      </c>
      <c r="W60" s="16">
        <v>10829.12</v>
      </c>
      <c r="X60" s="16">
        <v>9737.61</v>
      </c>
      <c r="Y60" s="16">
        <v>9502.91</v>
      </c>
      <c r="Z60" s="16">
        <v>9391.3700000000008</v>
      </c>
      <c r="AA60" s="16">
        <v>10637.76</v>
      </c>
      <c r="AB60" s="16">
        <v>11250.44</v>
      </c>
      <c r="AC60" s="16">
        <v>11653.93</v>
      </c>
      <c r="AD60" s="16">
        <v>11323.74</v>
      </c>
      <c r="AE60" s="16">
        <v>10493.41</v>
      </c>
      <c r="AF60" s="16">
        <v>11329.97</v>
      </c>
      <c r="AG60" s="16">
        <v>11513.94</v>
      </c>
      <c r="AH60" s="16">
        <v>11185.82</v>
      </c>
      <c r="AI60" s="16">
        <v>11585.74</v>
      </c>
      <c r="AJ60" s="16">
        <v>12104.78</v>
      </c>
      <c r="AK60" s="16">
        <v>11608.68</v>
      </c>
      <c r="AL60" s="16">
        <v>11285.5</v>
      </c>
      <c r="AM60" s="16">
        <v>12096.6</v>
      </c>
      <c r="AN60" s="16">
        <v>12046.7091932773</v>
      </c>
      <c r="AO60" s="16">
        <v>12152.3955294118</v>
      </c>
      <c r="AP60" s="16">
        <v>12258.081865546201</v>
      </c>
      <c r="AQ60" s="16">
        <v>12363.768201680699</v>
      </c>
      <c r="AR60" s="16">
        <v>12469.4545378151</v>
      </c>
      <c r="AS60" s="16">
        <v>12575.1408739496</v>
      </c>
      <c r="AT60" s="16">
        <v>12680.827210084</v>
      </c>
      <c r="AU60" s="16">
        <v>12786.513546218501</v>
      </c>
      <c r="AV60" s="16">
        <v>12892.199882352899</v>
      </c>
      <c r="AW60" s="16">
        <v>12997.8862184874</v>
      </c>
      <c r="AX60" s="16">
        <v>13103.5725546218</v>
      </c>
      <c r="AY60" s="16">
        <v>13209.2588907563</v>
      </c>
      <c r="AZ60" s="16">
        <v>13314.945226890801</v>
      </c>
    </row>
    <row r="61" spans="1:255" x14ac:dyDescent="0.25">
      <c r="A61" s="14" t="s">
        <v>114</v>
      </c>
      <c r="B61" s="15">
        <v>4</v>
      </c>
      <c r="C61" s="14" t="s">
        <v>104</v>
      </c>
      <c r="D61" s="14" t="s">
        <v>115</v>
      </c>
      <c r="E61" s="16">
        <v>12198.86</v>
      </c>
      <c r="F61" s="16">
        <v>11835.12</v>
      </c>
      <c r="G61" s="16">
        <v>10842.05</v>
      </c>
      <c r="H61" s="16">
        <v>10748.99</v>
      </c>
      <c r="I61" s="16">
        <v>10992.44</v>
      </c>
      <c r="J61" s="16">
        <v>10688.19</v>
      </c>
      <c r="K61" s="16">
        <v>10135.6</v>
      </c>
      <c r="L61" s="16">
        <v>9892.33</v>
      </c>
      <c r="M61" s="16">
        <v>10165.99</v>
      </c>
      <c r="N61" s="16">
        <v>10306.790000000001</v>
      </c>
      <c r="O61" s="16">
        <v>8800</v>
      </c>
      <c r="P61" s="16">
        <v>7678.08</v>
      </c>
      <c r="Q61" s="16">
        <v>7602.21</v>
      </c>
      <c r="R61" s="16">
        <v>7632.57</v>
      </c>
      <c r="S61" s="16">
        <v>7214.29</v>
      </c>
      <c r="T61" s="16">
        <v>6537.49</v>
      </c>
      <c r="U61" s="16">
        <v>5803.75</v>
      </c>
      <c r="V61" s="16">
        <v>6789.33</v>
      </c>
      <c r="W61" s="16">
        <v>5919.27</v>
      </c>
      <c r="X61" s="16">
        <v>6129.62</v>
      </c>
      <c r="Y61" s="16">
        <v>5804.69</v>
      </c>
      <c r="Z61" s="16">
        <v>5745.16</v>
      </c>
      <c r="AA61" s="16">
        <v>4162.93</v>
      </c>
      <c r="AB61" s="16">
        <v>4577.33</v>
      </c>
      <c r="AC61" s="16">
        <v>4335.04</v>
      </c>
      <c r="AD61" s="16">
        <v>5051.6099999999997</v>
      </c>
      <c r="AE61" s="16">
        <v>6310.12</v>
      </c>
      <c r="AF61" s="16">
        <v>5403.55</v>
      </c>
      <c r="AG61" s="16">
        <v>6859.87</v>
      </c>
      <c r="AH61" s="16">
        <v>6329.92</v>
      </c>
      <c r="AI61" s="16">
        <v>6507.54</v>
      </c>
      <c r="AJ61" s="16">
        <v>6486.57</v>
      </c>
      <c r="AK61" s="16">
        <v>5928.82</v>
      </c>
      <c r="AL61" s="16">
        <v>6500.14</v>
      </c>
      <c r="AM61" s="16">
        <v>6897.72</v>
      </c>
      <c r="AN61" s="16">
        <v>4255.2546722689003</v>
      </c>
      <c r="AO61" s="16">
        <v>4071.31805882353</v>
      </c>
      <c r="AP61" s="16">
        <v>3887.3814453781501</v>
      </c>
      <c r="AQ61" s="16">
        <v>3703.4448319327698</v>
      </c>
      <c r="AR61" s="16">
        <v>3519.50821848739</v>
      </c>
      <c r="AS61" s="16">
        <v>3335.5716050420101</v>
      </c>
      <c r="AT61" s="16">
        <v>3151.6349915966398</v>
      </c>
      <c r="AU61" s="16">
        <v>2967.6983781512599</v>
      </c>
      <c r="AV61" s="16">
        <v>2783.7617647058801</v>
      </c>
      <c r="AW61" s="16">
        <v>2599.8251512605002</v>
      </c>
      <c r="AX61" s="16">
        <v>2415.8885378151199</v>
      </c>
      <c r="AY61" s="16">
        <v>2231.95192436975</v>
      </c>
      <c r="AZ61" s="16">
        <v>2048.0153109243702</v>
      </c>
    </row>
    <row r="62" spans="1:255" x14ac:dyDescent="0.25">
      <c r="A62" s="14" t="s">
        <v>116</v>
      </c>
      <c r="B62" s="15">
        <v>4</v>
      </c>
      <c r="C62" s="14" t="s">
        <v>104</v>
      </c>
      <c r="D62" s="14" t="s">
        <v>117</v>
      </c>
      <c r="E62" s="16">
        <v>11851.42</v>
      </c>
      <c r="F62" s="16">
        <v>10397.870000000001</v>
      </c>
      <c r="G62" s="16">
        <v>9146.2999999999993</v>
      </c>
      <c r="H62" s="16">
        <v>9279.92</v>
      </c>
      <c r="I62" s="16">
        <v>10869.12</v>
      </c>
      <c r="J62" s="16">
        <v>11734.55</v>
      </c>
      <c r="K62" s="16">
        <v>10747.59</v>
      </c>
      <c r="L62" s="16">
        <v>12038.2</v>
      </c>
      <c r="M62" s="16">
        <v>11107.64</v>
      </c>
      <c r="N62" s="16">
        <v>9558.27</v>
      </c>
      <c r="O62" s="16">
        <v>8248.49</v>
      </c>
      <c r="P62" s="16">
        <v>7634.02</v>
      </c>
      <c r="Q62" s="16">
        <v>8928.15</v>
      </c>
      <c r="R62" s="16">
        <v>8297.23</v>
      </c>
      <c r="S62" s="16">
        <v>7691.76</v>
      </c>
      <c r="T62" s="16">
        <v>7575.33</v>
      </c>
      <c r="U62" s="16">
        <v>8734.77</v>
      </c>
      <c r="V62" s="16">
        <v>7290.09</v>
      </c>
      <c r="W62" s="16">
        <v>6296.9</v>
      </c>
      <c r="X62" s="16">
        <v>5201.87</v>
      </c>
      <c r="Y62" s="16">
        <v>4393.5</v>
      </c>
      <c r="Z62" s="16">
        <v>4409.87</v>
      </c>
      <c r="AA62" s="16">
        <v>4564.8999999999996</v>
      </c>
      <c r="AB62" s="16">
        <v>4264.72</v>
      </c>
      <c r="AC62" s="16">
        <v>5918.09</v>
      </c>
      <c r="AD62" s="16">
        <v>6591.04</v>
      </c>
      <c r="AE62" s="16">
        <v>6260.01</v>
      </c>
      <c r="AF62" s="16">
        <v>5755.94</v>
      </c>
      <c r="AG62" s="16">
        <v>5641.94</v>
      </c>
      <c r="AH62" s="16">
        <v>5715.58</v>
      </c>
      <c r="AI62" s="16">
        <v>5529.01</v>
      </c>
      <c r="AJ62" s="16">
        <v>4326.34</v>
      </c>
      <c r="AK62" s="16">
        <v>4501.58</v>
      </c>
      <c r="AL62" s="16">
        <v>4881.7700000000004</v>
      </c>
      <c r="AM62" s="16">
        <v>6078.02</v>
      </c>
      <c r="AN62" s="16">
        <v>3717.0572605041998</v>
      </c>
      <c r="AO62" s="16">
        <v>3508.54171148459</v>
      </c>
      <c r="AP62" s="16">
        <v>3300.0261624649902</v>
      </c>
      <c r="AQ62" s="16">
        <v>3091.5106134453799</v>
      </c>
      <c r="AR62" s="16">
        <v>2882.9950644257701</v>
      </c>
      <c r="AS62" s="16">
        <v>2674.4795154061599</v>
      </c>
      <c r="AT62" s="16">
        <v>2465.9639663865501</v>
      </c>
      <c r="AU62" s="16">
        <v>2257.4484173669498</v>
      </c>
      <c r="AV62" s="16">
        <v>2048.93286834734</v>
      </c>
      <c r="AW62" s="16">
        <v>1840.41731932773</v>
      </c>
      <c r="AX62" s="16">
        <v>1631.9017703081199</v>
      </c>
      <c r="AY62" s="16">
        <v>1423.3862212885199</v>
      </c>
      <c r="AZ62" s="16">
        <v>1214.8706722689101</v>
      </c>
    </row>
    <row r="63" spans="1:255" x14ac:dyDescent="0.25">
      <c r="A63" s="17" t="s">
        <v>118</v>
      </c>
      <c r="B63" s="18">
        <v>4</v>
      </c>
      <c r="C63" s="17" t="s">
        <v>104</v>
      </c>
      <c r="D63" s="17" t="s">
        <v>119</v>
      </c>
      <c r="E63" s="19">
        <v>1716.56</v>
      </c>
      <c r="F63" s="19">
        <v>1587.99</v>
      </c>
      <c r="G63" s="19">
        <v>1045.1400000000001</v>
      </c>
      <c r="H63" s="19">
        <v>292.14</v>
      </c>
      <c r="I63" s="19">
        <v>-653.66</v>
      </c>
      <c r="J63" s="19">
        <v>-686.47</v>
      </c>
      <c r="K63" s="19">
        <v>-1773.02</v>
      </c>
      <c r="L63" s="19">
        <v>-1116.17</v>
      </c>
      <c r="M63" s="19">
        <v>-2301.0300000000002</v>
      </c>
      <c r="N63" s="19">
        <v>-2567.08</v>
      </c>
      <c r="O63" s="19">
        <v>-1632.82</v>
      </c>
      <c r="P63" s="19">
        <v>18.760000000000002</v>
      </c>
      <c r="Q63" s="19">
        <v>33.04</v>
      </c>
      <c r="R63" s="19">
        <v>-1510.97</v>
      </c>
      <c r="S63" s="19">
        <v>-1729.71</v>
      </c>
      <c r="T63" s="19">
        <v>-1603.35</v>
      </c>
      <c r="U63" s="19">
        <v>-1541.86</v>
      </c>
      <c r="V63" s="19">
        <v>-1386.86</v>
      </c>
      <c r="W63" s="19">
        <v>-1473.59</v>
      </c>
      <c r="X63" s="19">
        <v>142.51</v>
      </c>
      <c r="Y63" s="19">
        <v>361.53</v>
      </c>
      <c r="Z63" s="19">
        <v>1244.06</v>
      </c>
      <c r="AA63" s="19">
        <v>144.41</v>
      </c>
      <c r="AB63" s="19">
        <v>834.4</v>
      </c>
      <c r="AC63" s="19">
        <v>1227.17</v>
      </c>
      <c r="AD63" s="19">
        <v>2436.6</v>
      </c>
      <c r="AE63" s="19">
        <v>3294.31</v>
      </c>
      <c r="AF63" s="19">
        <v>4506.62</v>
      </c>
      <c r="AG63" s="19">
        <v>5386.77</v>
      </c>
      <c r="AH63" s="19">
        <v>6314.54</v>
      </c>
      <c r="AI63" s="19">
        <v>6308.97</v>
      </c>
      <c r="AJ63" s="19">
        <v>5199.33</v>
      </c>
      <c r="AK63" s="19">
        <v>5311.31</v>
      </c>
      <c r="AL63" s="19">
        <v>4873.7</v>
      </c>
      <c r="AM63" s="19">
        <v>3604.61</v>
      </c>
      <c r="AN63" s="19">
        <v>4371.7475126050404</v>
      </c>
      <c r="AO63" s="19">
        <v>4557.6257394958002</v>
      </c>
      <c r="AP63" s="19">
        <v>4743.50396638655</v>
      </c>
      <c r="AQ63" s="19">
        <v>4929.3821932773099</v>
      </c>
      <c r="AR63" s="19">
        <v>5115.2604201680697</v>
      </c>
      <c r="AS63" s="19">
        <v>5301.1386470588204</v>
      </c>
      <c r="AT63" s="19">
        <v>5487.0168739495803</v>
      </c>
      <c r="AU63" s="19">
        <v>5672.8951008403401</v>
      </c>
      <c r="AV63" s="19">
        <v>5858.7733277310899</v>
      </c>
      <c r="AW63" s="19">
        <v>6044.6515546218498</v>
      </c>
      <c r="AX63" s="19">
        <v>6230.5297815126096</v>
      </c>
      <c r="AY63" s="19">
        <v>6416.4080084033603</v>
      </c>
      <c r="AZ63" s="19">
        <v>6602.2862352941202</v>
      </c>
    </row>
    <row r="64" spans="1:255" s="4" customFormat="1" x14ac:dyDescent="0.25">
      <c r="A64" s="5"/>
      <c r="B64" s="6"/>
      <c r="C64" s="5" t="s">
        <v>120</v>
      </c>
      <c r="D64" s="5"/>
      <c r="E64" s="9">
        <f t="shared" ref="E64:AN64" si="18">SUBTOTAL(9,E56:E63)</f>
        <v>260427.94999999998</v>
      </c>
      <c r="F64" s="9">
        <f t="shared" si="18"/>
        <v>258615.65</v>
      </c>
      <c r="G64" s="9">
        <f t="shared" si="18"/>
        <v>256952.38</v>
      </c>
      <c r="H64" s="9">
        <f t="shared" si="18"/>
        <v>256597.53</v>
      </c>
      <c r="I64" s="9">
        <f t="shared" si="18"/>
        <v>258354.51</v>
      </c>
      <c r="J64" s="9">
        <f t="shared" si="18"/>
        <v>261247.39999999997</v>
      </c>
      <c r="K64" s="9">
        <f t="shared" si="18"/>
        <v>260823.15000000005</v>
      </c>
      <c r="L64" s="9">
        <f t="shared" si="18"/>
        <v>262758.37</v>
      </c>
      <c r="M64" s="9">
        <f t="shared" si="18"/>
        <v>261145.77</v>
      </c>
      <c r="N64" s="9">
        <f t="shared" si="18"/>
        <v>257757.55000000002</v>
      </c>
      <c r="O64" s="9">
        <f t="shared" si="18"/>
        <v>256687.88</v>
      </c>
      <c r="P64" s="9">
        <f t="shared" si="18"/>
        <v>257562.53999999998</v>
      </c>
      <c r="Q64" s="9">
        <f t="shared" si="18"/>
        <v>258798.62</v>
      </c>
      <c r="R64" s="9">
        <f t="shared" si="18"/>
        <v>253578.6</v>
      </c>
      <c r="S64" s="9">
        <f t="shared" si="18"/>
        <v>250124.71000000005</v>
      </c>
      <c r="T64" s="9">
        <f t="shared" si="18"/>
        <v>253070.27999999997</v>
      </c>
      <c r="U64" s="9">
        <f t="shared" si="18"/>
        <v>251210.23999999999</v>
      </c>
      <c r="V64" s="9">
        <f t="shared" si="18"/>
        <v>249588.90000000002</v>
      </c>
      <c r="W64" s="9">
        <f t="shared" si="18"/>
        <v>247455.41999999998</v>
      </c>
      <c r="X64" s="9">
        <f t="shared" si="18"/>
        <v>244343.75</v>
      </c>
      <c r="Y64" s="9">
        <f t="shared" si="18"/>
        <v>245600.34</v>
      </c>
      <c r="Z64" s="9">
        <f t="shared" si="18"/>
        <v>243524.46999999997</v>
      </c>
      <c r="AA64" s="9">
        <f t="shared" si="18"/>
        <v>242720.17</v>
      </c>
      <c r="AB64" s="9">
        <f t="shared" si="18"/>
        <v>244636.34000000003</v>
      </c>
      <c r="AC64" s="9">
        <f t="shared" si="18"/>
        <v>248383.87</v>
      </c>
      <c r="AD64" s="9">
        <f t="shared" si="18"/>
        <v>249257.05999999997</v>
      </c>
      <c r="AE64" s="9">
        <f t="shared" si="18"/>
        <v>249073.65000000002</v>
      </c>
      <c r="AF64" s="9">
        <f t="shared" si="18"/>
        <v>247361.83</v>
      </c>
      <c r="AG64" s="9">
        <f t="shared" si="18"/>
        <v>249856.78</v>
      </c>
      <c r="AH64" s="9">
        <f t="shared" si="18"/>
        <v>247841.24000000002</v>
      </c>
      <c r="AI64" s="9">
        <f t="shared" si="18"/>
        <v>250074.40000000002</v>
      </c>
      <c r="AJ64" s="9">
        <f t="shared" si="18"/>
        <v>248872.99000000002</v>
      </c>
      <c r="AK64" s="9">
        <f t="shared" si="18"/>
        <v>248300.02999999997</v>
      </c>
      <c r="AL64" s="9">
        <f t="shared" si="18"/>
        <v>249953.65000000002</v>
      </c>
      <c r="AM64" s="9">
        <f t="shared" si="18"/>
        <v>253028.63999999998</v>
      </c>
      <c r="AN64" s="9">
        <f t="shared" si="18"/>
        <v>244816.01584873957</v>
      </c>
      <c r="AO64" s="9">
        <f t="shared" ref="AO64:AZ64" si="19">SUBTOTAL(9,AO56:AO63)</f>
        <v>244392.16488795527</v>
      </c>
      <c r="AP64" s="9">
        <f t="shared" si="19"/>
        <v>243968.31392717076</v>
      </c>
      <c r="AQ64" s="9">
        <f t="shared" si="19"/>
        <v>243544.46296638643</v>
      </c>
      <c r="AR64" s="9">
        <f t="shared" si="19"/>
        <v>243120.61200560199</v>
      </c>
      <c r="AS64" s="9">
        <f t="shared" si="19"/>
        <v>242696.7610448176</v>
      </c>
      <c r="AT64" s="9">
        <f t="shared" si="19"/>
        <v>242272.91008403309</v>
      </c>
      <c r="AU64" s="9">
        <f t="shared" si="19"/>
        <v>241849.05912324876</v>
      </c>
      <c r="AV64" s="9">
        <f t="shared" si="19"/>
        <v>241425.20816246537</v>
      </c>
      <c r="AW64" s="9">
        <f t="shared" si="19"/>
        <v>241001.35720168101</v>
      </c>
      <c r="AX64" s="9">
        <f t="shared" si="19"/>
        <v>240577.50624089656</v>
      </c>
      <c r="AY64" s="9">
        <f t="shared" si="19"/>
        <v>240153.65528011217</v>
      </c>
      <c r="AZ64" s="9">
        <f t="shared" si="19"/>
        <v>239729.80431932781</v>
      </c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</row>
    <row r="65" spans="1:255" x14ac:dyDescent="0.25">
      <c r="A65" s="14" t="s">
        <v>121</v>
      </c>
      <c r="B65" s="15">
        <v>5</v>
      </c>
      <c r="C65" s="14" t="s">
        <v>122</v>
      </c>
      <c r="D65" s="14" t="s">
        <v>123</v>
      </c>
      <c r="E65" s="16">
        <v>8037.56</v>
      </c>
      <c r="F65" s="16">
        <v>8631.7800000000007</v>
      </c>
      <c r="G65" s="16">
        <v>9295.2000000000007</v>
      </c>
      <c r="H65" s="16">
        <v>9713.15</v>
      </c>
      <c r="I65" s="16">
        <v>9413.1</v>
      </c>
      <c r="J65" s="16">
        <v>9215</v>
      </c>
      <c r="K65" s="16">
        <v>10327.69</v>
      </c>
      <c r="L65" s="16">
        <v>10170.69</v>
      </c>
      <c r="M65" s="16">
        <v>11008.37</v>
      </c>
      <c r="N65" s="16">
        <v>12793.08</v>
      </c>
      <c r="O65" s="16">
        <v>12292.32</v>
      </c>
      <c r="P65" s="16">
        <v>10899.39</v>
      </c>
      <c r="Q65" s="16">
        <v>10665.34</v>
      </c>
      <c r="R65" s="16">
        <v>10624.23</v>
      </c>
      <c r="S65" s="16">
        <v>9686.31</v>
      </c>
      <c r="T65" s="16">
        <v>9675.5</v>
      </c>
      <c r="U65" s="16">
        <v>9861.91</v>
      </c>
      <c r="V65" s="16">
        <v>10572.27</v>
      </c>
      <c r="W65" s="16">
        <v>9998.84</v>
      </c>
      <c r="X65" s="16">
        <v>9333.1200000000008</v>
      </c>
      <c r="Y65" s="16">
        <v>8166.22</v>
      </c>
      <c r="Z65" s="16">
        <v>8380.43</v>
      </c>
      <c r="AA65" s="16">
        <v>8527.26</v>
      </c>
      <c r="AB65" s="16">
        <v>8117.82</v>
      </c>
      <c r="AC65" s="16">
        <v>8480.27</v>
      </c>
      <c r="AD65" s="16">
        <v>8263.1299999999992</v>
      </c>
      <c r="AE65" s="16">
        <v>9053.34</v>
      </c>
      <c r="AF65" s="16">
        <v>8525.07</v>
      </c>
      <c r="AG65" s="16">
        <v>9151.93</v>
      </c>
      <c r="AH65" s="16">
        <v>8596.7800000000007</v>
      </c>
      <c r="AI65" s="16">
        <v>9856.91</v>
      </c>
      <c r="AJ65" s="16">
        <v>9157.41</v>
      </c>
      <c r="AK65" s="16">
        <v>8108.2</v>
      </c>
      <c r="AL65" s="16">
        <v>9088.14</v>
      </c>
      <c r="AM65" s="16">
        <v>9767.77</v>
      </c>
      <c r="AN65" s="16">
        <v>8811.8838487395005</v>
      </c>
      <c r="AO65" s="16">
        <v>8772.1384593837593</v>
      </c>
      <c r="AP65" s="16">
        <v>8732.3930700280198</v>
      </c>
      <c r="AQ65" s="16">
        <v>8692.6476806722694</v>
      </c>
      <c r="AR65" s="16">
        <v>8652.90229131653</v>
      </c>
      <c r="AS65" s="16">
        <v>8613.1569019607905</v>
      </c>
      <c r="AT65" s="16">
        <v>8573.4115126050492</v>
      </c>
      <c r="AU65" s="16">
        <v>8533.6661232493007</v>
      </c>
      <c r="AV65" s="16">
        <v>8493.9207338935594</v>
      </c>
      <c r="AW65" s="16">
        <v>8454.1753445378199</v>
      </c>
      <c r="AX65" s="16">
        <v>8414.4299551820804</v>
      </c>
      <c r="AY65" s="16">
        <v>8374.6845658263301</v>
      </c>
      <c r="AZ65" s="16">
        <v>8334.9391764705906</v>
      </c>
    </row>
    <row r="66" spans="1:255" x14ac:dyDescent="0.25">
      <c r="A66" s="14" t="s">
        <v>124</v>
      </c>
      <c r="B66" s="15">
        <v>5</v>
      </c>
      <c r="C66" s="14" t="s">
        <v>122</v>
      </c>
      <c r="D66" s="14" t="s">
        <v>125</v>
      </c>
      <c r="E66" s="16">
        <v>3871.69</v>
      </c>
      <c r="F66" s="16">
        <v>2915.05</v>
      </c>
      <c r="G66" s="16">
        <v>1687.31</v>
      </c>
      <c r="H66" s="16">
        <v>711.64</v>
      </c>
      <c r="I66" s="16">
        <v>271.69</v>
      </c>
      <c r="J66" s="16">
        <v>1844.53</v>
      </c>
      <c r="K66" s="16">
        <v>467.78</v>
      </c>
      <c r="L66" s="16">
        <v>167.45</v>
      </c>
      <c r="M66" s="16">
        <v>483.41</v>
      </c>
      <c r="N66" s="16">
        <v>-767.22</v>
      </c>
      <c r="O66" s="16">
        <v>-1502.13</v>
      </c>
      <c r="P66" s="16">
        <v>-2778.71</v>
      </c>
      <c r="Q66" s="16">
        <v>-3423.92</v>
      </c>
      <c r="R66" s="16">
        <v>-4452.68</v>
      </c>
      <c r="S66" s="16">
        <v>-4366.33</v>
      </c>
      <c r="T66" s="16">
        <v>-4374.67</v>
      </c>
      <c r="U66" s="16">
        <v>-3246.66</v>
      </c>
      <c r="V66" s="16">
        <v>-3466.11</v>
      </c>
      <c r="W66" s="16">
        <v>-3471.78</v>
      </c>
      <c r="X66" s="16">
        <v>-3143.57</v>
      </c>
      <c r="Y66" s="16">
        <v>-4178.01</v>
      </c>
      <c r="Z66" s="16">
        <v>-4517.59</v>
      </c>
      <c r="AA66" s="16">
        <v>-4707.29</v>
      </c>
      <c r="AB66" s="16">
        <v>-4536.1099999999997</v>
      </c>
      <c r="AC66" s="16">
        <v>-5146.7299999999996</v>
      </c>
      <c r="AD66" s="16">
        <v>-4389.6899999999996</v>
      </c>
      <c r="AE66" s="16">
        <v>-3977.14</v>
      </c>
      <c r="AF66" s="16">
        <v>-4665.82</v>
      </c>
      <c r="AG66" s="16">
        <v>-4615.4399999999996</v>
      </c>
      <c r="AH66" s="16">
        <v>-4336.33</v>
      </c>
      <c r="AI66" s="16">
        <v>-3536.36</v>
      </c>
      <c r="AJ66" s="16">
        <v>-4047.99</v>
      </c>
      <c r="AK66" s="16">
        <v>-4131.07</v>
      </c>
      <c r="AL66" s="16">
        <v>-4625.66</v>
      </c>
      <c r="AM66" s="16">
        <v>-4660.0200000000004</v>
      </c>
      <c r="AN66" s="16">
        <v>-6347.3874957983198</v>
      </c>
      <c r="AO66" s="16">
        <v>-6559.31461064426</v>
      </c>
      <c r="AP66" s="16">
        <v>-6771.2417254902002</v>
      </c>
      <c r="AQ66" s="16">
        <v>-6983.1688403361404</v>
      </c>
      <c r="AR66" s="16">
        <v>-7195.0959551820797</v>
      </c>
      <c r="AS66" s="16">
        <v>-7407.0230700280099</v>
      </c>
      <c r="AT66" s="16">
        <v>-7618.9501848739501</v>
      </c>
      <c r="AU66" s="16">
        <v>-7830.8772997198903</v>
      </c>
      <c r="AV66" s="16">
        <v>-8042.8044145658296</v>
      </c>
      <c r="AW66" s="16">
        <v>-8254.7315294117707</v>
      </c>
      <c r="AX66" s="16">
        <v>-8466.65864425771</v>
      </c>
      <c r="AY66" s="16">
        <v>-8678.5857591036402</v>
      </c>
      <c r="AZ66" s="16">
        <v>-8890.5128739495794</v>
      </c>
    </row>
    <row r="67" spans="1:255" x14ac:dyDescent="0.25">
      <c r="A67" s="14" t="s">
        <v>126</v>
      </c>
      <c r="B67" s="15">
        <v>5</v>
      </c>
      <c r="C67" s="14" t="s">
        <v>122</v>
      </c>
      <c r="D67" s="14" t="s">
        <v>127</v>
      </c>
      <c r="E67" s="16">
        <v>5398.18</v>
      </c>
      <c r="F67" s="16">
        <v>4785.3100000000004</v>
      </c>
      <c r="G67" s="16">
        <v>4608.63</v>
      </c>
      <c r="H67" s="16">
        <v>3867.43</v>
      </c>
      <c r="I67" s="16">
        <v>4479.7299999999996</v>
      </c>
      <c r="J67" s="16">
        <v>3737.42</v>
      </c>
      <c r="K67" s="16">
        <v>3862.89</v>
      </c>
      <c r="L67" s="16">
        <v>3793.23</v>
      </c>
      <c r="M67" s="16">
        <v>3715.5</v>
      </c>
      <c r="N67" s="16">
        <v>3512.1</v>
      </c>
      <c r="O67" s="16">
        <v>2359.27</v>
      </c>
      <c r="P67" s="16">
        <v>2493.4299999999998</v>
      </c>
      <c r="Q67" s="16">
        <v>3059.27</v>
      </c>
      <c r="R67" s="16">
        <v>3671.99</v>
      </c>
      <c r="S67" s="16">
        <v>2734.59</v>
      </c>
      <c r="T67" s="16">
        <v>2502.04</v>
      </c>
      <c r="U67" s="16">
        <v>1916.93</v>
      </c>
      <c r="V67" s="16">
        <v>317.7</v>
      </c>
      <c r="W67" s="16">
        <v>900.18</v>
      </c>
      <c r="X67" s="16">
        <v>1434.72</v>
      </c>
      <c r="Y67" s="16">
        <v>626.9</v>
      </c>
      <c r="Z67" s="16">
        <v>1618.79</v>
      </c>
      <c r="AA67" s="16">
        <v>3048.68</v>
      </c>
      <c r="AB67" s="16">
        <v>3141.81</v>
      </c>
      <c r="AC67" s="16">
        <v>1289.95</v>
      </c>
      <c r="AD67" s="16">
        <v>990.54</v>
      </c>
      <c r="AE67" s="16">
        <v>-70.819999999999993</v>
      </c>
      <c r="AF67" s="16">
        <v>1184.46</v>
      </c>
      <c r="AG67" s="16">
        <v>1.91</v>
      </c>
      <c r="AH67" s="16">
        <v>671.24</v>
      </c>
      <c r="AI67" s="16">
        <v>1298.32</v>
      </c>
      <c r="AJ67" s="16">
        <v>2345.3200000000002</v>
      </c>
      <c r="AK67" s="16">
        <v>3840.22</v>
      </c>
      <c r="AL67" s="16">
        <v>4530.1000000000004</v>
      </c>
      <c r="AM67" s="16">
        <v>3534.25</v>
      </c>
      <c r="AN67" s="16">
        <v>1139.04788235294</v>
      </c>
      <c r="AO67" s="16">
        <v>1057.56290756303</v>
      </c>
      <c r="AP67" s="16">
        <v>976.07793277310998</v>
      </c>
      <c r="AQ67" s="16">
        <v>894.59295798318999</v>
      </c>
      <c r="AR67" s="16">
        <v>813.10798319328001</v>
      </c>
      <c r="AS67" s="16">
        <v>731.62300840336002</v>
      </c>
      <c r="AT67" s="16">
        <v>650.13803361345003</v>
      </c>
      <c r="AU67" s="16">
        <v>568.65305882353005</v>
      </c>
      <c r="AV67" s="16">
        <v>487.16808403361</v>
      </c>
      <c r="AW67" s="16">
        <v>405.68310924370002</v>
      </c>
      <c r="AX67" s="16">
        <v>324.19813445378003</v>
      </c>
      <c r="AY67" s="16">
        <v>242.71315966386999</v>
      </c>
      <c r="AZ67" s="16">
        <v>161.22818487395</v>
      </c>
    </row>
    <row r="68" spans="1:255" x14ac:dyDescent="0.25">
      <c r="A68" s="17" t="s">
        <v>128</v>
      </c>
      <c r="B68" s="18">
        <v>5</v>
      </c>
      <c r="C68" s="17" t="s">
        <v>122</v>
      </c>
      <c r="D68" s="17" t="s">
        <v>129</v>
      </c>
      <c r="E68" s="19">
        <v>12464.13</v>
      </c>
      <c r="F68" s="19">
        <v>13450.03</v>
      </c>
      <c r="G68" s="19">
        <v>12710.19</v>
      </c>
      <c r="H68" s="19">
        <v>13846.42</v>
      </c>
      <c r="I68" s="19">
        <v>12278.54</v>
      </c>
      <c r="J68" s="19">
        <v>11220.24</v>
      </c>
      <c r="K68" s="19">
        <v>10836.45</v>
      </c>
      <c r="L68" s="19">
        <v>9819.09</v>
      </c>
      <c r="M68" s="19">
        <v>10699.29</v>
      </c>
      <c r="N68" s="19">
        <v>11366.15</v>
      </c>
      <c r="O68" s="19">
        <v>12446.88</v>
      </c>
      <c r="P68" s="19">
        <v>10787.86</v>
      </c>
      <c r="Q68" s="19">
        <v>10173.27</v>
      </c>
      <c r="R68" s="19">
        <v>8749.91</v>
      </c>
      <c r="S68" s="19">
        <v>7592.84</v>
      </c>
      <c r="T68" s="19">
        <v>8663.5499999999993</v>
      </c>
      <c r="U68" s="19">
        <v>8056.52</v>
      </c>
      <c r="V68" s="19">
        <v>8235.86</v>
      </c>
      <c r="W68" s="19">
        <v>8326.85</v>
      </c>
      <c r="X68" s="19">
        <v>9341.43</v>
      </c>
      <c r="Y68" s="19">
        <v>8519.66</v>
      </c>
      <c r="Z68" s="19">
        <v>9466.9699999999993</v>
      </c>
      <c r="AA68" s="19">
        <v>9291.4599999999991</v>
      </c>
      <c r="AB68" s="19">
        <v>9558.49</v>
      </c>
      <c r="AC68" s="19">
        <v>10208.07</v>
      </c>
      <c r="AD68" s="19">
        <v>11080.42</v>
      </c>
      <c r="AE68" s="19">
        <v>11063.55</v>
      </c>
      <c r="AF68" s="19">
        <v>11662.96</v>
      </c>
      <c r="AG68" s="19">
        <v>11155.37</v>
      </c>
      <c r="AH68" s="19">
        <v>11550.12</v>
      </c>
      <c r="AI68" s="19">
        <v>11038.31</v>
      </c>
      <c r="AJ68" s="19">
        <v>10233.19</v>
      </c>
      <c r="AK68" s="19">
        <v>10653.17</v>
      </c>
      <c r="AL68" s="19">
        <v>11733.44</v>
      </c>
      <c r="AM68" s="19">
        <v>11924.05</v>
      </c>
      <c r="AN68" s="19">
        <v>9934.4481848739506</v>
      </c>
      <c r="AO68" s="19">
        <v>9898.7354173669501</v>
      </c>
      <c r="AP68" s="19">
        <v>9863.0226498599495</v>
      </c>
      <c r="AQ68" s="19">
        <v>9827.3098823529399</v>
      </c>
      <c r="AR68" s="19">
        <v>9791.5971148459394</v>
      </c>
      <c r="AS68" s="19">
        <v>9755.8843473389406</v>
      </c>
      <c r="AT68" s="19">
        <v>9720.1715798319401</v>
      </c>
      <c r="AU68" s="19">
        <v>9684.4588123249305</v>
      </c>
      <c r="AV68" s="19">
        <v>9648.7460448179299</v>
      </c>
      <c r="AW68" s="19">
        <v>9613.0332773109294</v>
      </c>
      <c r="AX68" s="19">
        <v>9577.3205098039198</v>
      </c>
      <c r="AY68" s="19">
        <v>9541.6077422969192</v>
      </c>
      <c r="AZ68" s="19">
        <v>9505.8949747899205</v>
      </c>
    </row>
    <row r="69" spans="1:255" s="4" customFormat="1" x14ac:dyDescent="0.25">
      <c r="A69" s="5"/>
      <c r="B69" s="6"/>
      <c r="C69" s="5" t="s">
        <v>130</v>
      </c>
      <c r="D69" s="5"/>
      <c r="E69" s="9">
        <f t="shared" ref="E69:AN69" si="20">SUBTOTAL(9,E65:E68)</f>
        <v>29771.559999999998</v>
      </c>
      <c r="F69" s="9">
        <f t="shared" si="20"/>
        <v>29782.170000000006</v>
      </c>
      <c r="G69" s="9">
        <f t="shared" si="20"/>
        <v>28301.33</v>
      </c>
      <c r="H69" s="9">
        <f t="shared" si="20"/>
        <v>28138.639999999999</v>
      </c>
      <c r="I69" s="9">
        <f t="shared" si="20"/>
        <v>26443.06</v>
      </c>
      <c r="J69" s="9">
        <f t="shared" si="20"/>
        <v>26017.190000000002</v>
      </c>
      <c r="K69" s="9">
        <f t="shared" si="20"/>
        <v>25494.81</v>
      </c>
      <c r="L69" s="9">
        <f t="shared" si="20"/>
        <v>23950.46</v>
      </c>
      <c r="M69" s="9">
        <f t="shared" si="20"/>
        <v>25906.57</v>
      </c>
      <c r="N69" s="9">
        <f t="shared" si="20"/>
        <v>26904.11</v>
      </c>
      <c r="O69" s="9">
        <f t="shared" si="20"/>
        <v>25596.339999999997</v>
      </c>
      <c r="P69" s="9">
        <f t="shared" si="20"/>
        <v>21401.97</v>
      </c>
      <c r="Q69" s="9">
        <f t="shared" si="20"/>
        <v>20473.96</v>
      </c>
      <c r="R69" s="9">
        <f t="shared" si="20"/>
        <v>18593.449999999997</v>
      </c>
      <c r="S69" s="9">
        <f t="shared" si="20"/>
        <v>15647.41</v>
      </c>
      <c r="T69" s="9">
        <f t="shared" si="20"/>
        <v>16466.419999999998</v>
      </c>
      <c r="U69" s="9">
        <f t="shared" si="20"/>
        <v>16588.7</v>
      </c>
      <c r="V69" s="9">
        <f t="shared" si="20"/>
        <v>15659.720000000001</v>
      </c>
      <c r="W69" s="9">
        <f t="shared" si="20"/>
        <v>15754.09</v>
      </c>
      <c r="X69" s="9">
        <f t="shared" si="20"/>
        <v>16965.7</v>
      </c>
      <c r="Y69" s="9">
        <f t="shared" si="20"/>
        <v>13134.77</v>
      </c>
      <c r="Z69" s="9">
        <f t="shared" si="20"/>
        <v>14948.599999999999</v>
      </c>
      <c r="AA69" s="9">
        <f t="shared" si="20"/>
        <v>16160.109999999999</v>
      </c>
      <c r="AB69" s="9">
        <f t="shared" si="20"/>
        <v>16282.01</v>
      </c>
      <c r="AC69" s="9">
        <f t="shared" si="20"/>
        <v>14831.560000000001</v>
      </c>
      <c r="AD69" s="9">
        <f t="shared" si="20"/>
        <v>15944.4</v>
      </c>
      <c r="AE69" s="9">
        <f t="shared" si="20"/>
        <v>16068.93</v>
      </c>
      <c r="AF69" s="9">
        <f t="shared" si="20"/>
        <v>16706.669999999998</v>
      </c>
      <c r="AG69" s="9">
        <f t="shared" si="20"/>
        <v>15693.77</v>
      </c>
      <c r="AH69" s="9">
        <f t="shared" si="20"/>
        <v>16481.810000000001</v>
      </c>
      <c r="AI69" s="9">
        <f t="shared" si="20"/>
        <v>18657.18</v>
      </c>
      <c r="AJ69" s="9">
        <f t="shared" si="20"/>
        <v>17687.93</v>
      </c>
      <c r="AK69" s="9">
        <f t="shared" si="20"/>
        <v>18470.52</v>
      </c>
      <c r="AL69" s="9">
        <f t="shared" si="20"/>
        <v>20726.02</v>
      </c>
      <c r="AM69" s="9">
        <f t="shared" si="20"/>
        <v>20566.05</v>
      </c>
      <c r="AN69" s="9">
        <f t="shared" si="20"/>
        <v>13537.992420168071</v>
      </c>
      <c r="AO69" s="9">
        <f t="shared" ref="AO69:AZ69" si="21">SUBTOTAL(9,AO65:AO68)</f>
        <v>13169.122173669479</v>
      </c>
      <c r="AP69" s="9">
        <f t="shared" si="21"/>
        <v>12800.251927170879</v>
      </c>
      <c r="AQ69" s="9">
        <f t="shared" si="21"/>
        <v>12431.381680672259</v>
      </c>
      <c r="AR69" s="9">
        <f t="shared" si="21"/>
        <v>12062.51143417367</v>
      </c>
      <c r="AS69" s="9">
        <f t="shared" si="21"/>
        <v>11693.641187675081</v>
      </c>
      <c r="AT69" s="9">
        <f t="shared" si="21"/>
        <v>11324.77094117649</v>
      </c>
      <c r="AU69" s="9">
        <f t="shared" si="21"/>
        <v>10955.900694677872</v>
      </c>
      <c r="AV69" s="9">
        <f t="shared" si="21"/>
        <v>10587.03044817927</v>
      </c>
      <c r="AW69" s="9">
        <f t="shared" si="21"/>
        <v>10218.160201680679</v>
      </c>
      <c r="AX69" s="9">
        <f t="shared" si="21"/>
        <v>9849.2899551820701</v>
      </c>
      <c r="AY69" s="9">
        <f t="shared" si="21"/>
        <v>9480.4197086834793</v>
      </c>
      <c r="AZ69" s="9">
        <f t="shared" si="21"/>
        <v>9111.5494621848811</v>
      </c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</row>
    <row r="70" spans="1:255" x14ac:dyDescent="0.25">
      <c r="A70" s="14" t="s">
        <v>131</v>
      </c>
      <c r="B70" s="15">
        <v>6</v>
      </c>
      <c r="C70" s="14" t="s">
        <v>132</v>
      </c>
      <c r="D70" s="14" t="s">
        <v>133</v>
      </c>
      <c r="E70" s="16">
        <v>753.19</v>
      </c>
      <c r="F70" s="16">
        <v>945.35</v>
      </c>
      <c r="G70" s="16">
        <v>1907.99</v>
      </c>
      <c r="H70" s="16">
        <v>1245.4100000000001</v>
      </c>
      <c r="I70" s="16">
        <v>1952.66</v>
      </c>
      <c r="J70" s="16">
        <v>1093.24</v>
      </c>
      <c r="K70" s="16">
        <v>1545.5</v>
      </c>
      <c r="L70" s="16">
        <v>1423.11</v>
      </c>
      <c r="M70" s="16">
        <v>1822.87</v>
      </c>
      <c r="N70" s="16">
        <v>585.39</v>
      </c>
      <c r="O70" s="16">
        <v>168.84</v>
      </c>
      <c r="P70" s="16">
        <v>268.54000000000002</v>
      </c>
      <c r="Q70" s="16">
        <v>-904.92</v>
      </c>
      <c r="R70" s="16">
        <v>211.43</v>
      </c>
      <c r="S70" s="16">
        <v>1311.78</v>
      </c>
      <c r="T70" s="16">
        <v>1062.02</v>
      </c>
      <c r="U70" s="16">
        <v>1003.37</v>
      </c>
      <c r="V70" s="16">
        <v>711.66</v>
      </c>
      <c r="W70" s="16">
        <v>727.54</v>
      </c>
      <c r="X70" s="16">
        <v>1853.39</v>
      </c>
      <c r="Y70" s="16">
        <v>2411.69</v>
      </c>
      <c r="Z70" s="16">
        <v>1977.61</v>
      </c>
      <c r="AA70" s="16">
        <v>1619.69</v>
      </c>
      <c r="AB70" s="16">
        <v>2162.44</v>
      </c>
      <c r="AC70" s="16">
        <v>2694.4</v>
      </c>
      <c r="AD70" s="16">
        <v>3364.65</v>
      </c>
      <c r="AE70" s="16">
        <v>3409.45</v>
      </c>
      <c r="AF70" s="16">
        <v>4054.65</v>
      </c>
      <c r="AG70" s="16">
        <v>4065.66</v>
      </c>
      <c r="AH70" s="16">
        <v>5062.18</v>
      </c>
      <c r="AI70" s="16">
        <v>4308.5</v>
      </c>
      <c r="AJ70" s="16">
        <v>4454.96</v>
      </c>
      <c r="AK70" s="16">
        <v>4774.43</v>
      </c>
      <c r="AL70" s="16">
        <v>4638.24</v>
      </c>
      <c r="AM70" s="16">
        <v>5385.51</v>
      </c>
      <c r="AN70" s="16">
        <v>4374.70630252101</v>
      </c>
      <c r="AO70" s="16">
        <v>5100</v>
      </c>
      <c r="AP70" s="16">
        <v>5100</v>
      </c>
      <c r="AQ70" s="16">
        <v>5100</v>
      </c>
      <c r="AR70" s="16">
        <v>5100</v>
      </c>
      <c r="AS70" s="16">
        <v>5100</v>
      </c>
      <c r="AT70" s="16">
        <v>5100</v>
      </c>
      <c r="AU70" s="16">
        <v>5100</v>
      </c>
      <c r="AV70" s="16">
        <v>5100</v>
      </c>
      <c r="AW70" s="16">
        <v>5100</v>
      </c>
      <c r="AX70" s="16">
        <v>5100</v>
      </c>
      <c r="AY70" s="16">
        <v>5100</v>
      </c>
      <c r="AZ70" s="16">
        <v>5100</v>
      </c>
    </row>
    <row r="71" spans="1:255" x14ac:dyDescent="0.25">
      <c r="A71" s="14" t="s">
        <v>134</v>
      </c>
      <c r="B71" s="15">
        <v>6</v>
      </c>
      <c r="C71" s="14" t="s">
        <v>132</v>
      </c>
      <c r="D71" s="14" t="s">
        <v>135</v>
      </c>
      <c r="E71" s="16">
        <v>7855.41</v>
      </c>
      <c r="F71" s="16">
        <v>6367.81</v>
      </c>
      <c r="G71" s="16">
        <v>6346.27</v>
      </c>
      <c r="H71" s="16">
        <v>5930.9</v>
      </c>
      <c r="I71" s="16">
        <v>6621.95</v>
      </c>
      <c r="J71" s="16">
        <v>7324.06</v>
      </c>
      <c r="K71" s="16">
        <v>7386.33</v>
      </c>
      <c r="L71" s="16">
        <v>6800.34</v>
      </c>
      <c r="M71" s="16">
        <v>7095.92</v>
      </c>
      <c r="N71" s="16">
        <v>6393.09</v>
      </c>
      <c r="O71" s="16">
        <v>5877.72</v>
      </c>
      <c r="P71" s="16">
        <v>5766.11</v>
      </c>
      <c r="Q71" s="16">
        <v>5119.59</v>
      </c>
      <c r="R71" s="16">
        <v>5182.3900000000003</v>
      </c>
      <c r="S71" s="16">
        <v>5614.17</v>
      </c>
      <c r="T71" s="16">
        <v>6373.03</v>
      </c>
      <c r="U71" s="16">
        <v>6044.69</v>
      </c>
      <c r="V71" s="16">
        <v>6139.59</v>
      </c>
      <c r="W71" s="16">
        <v>5118.05</v>
      </c>
      <c r="X71" s="16">
        <v>4562.0200000000004</v>
      </c>
      <c r="Y71" s="16">
        <v>3963.38</v>
      </c>
      <c r="Z71" s="16">
        <v>4175.3100000000004</v>
      </c>
      <c r="AA71" s="16">
        <v>5925.64</v>
      </c>
      <c r="AB71" s="16">
        <v>6171.91</v>
      </c>
      <c r="AC71" s="16">
        <v>6658.33</v>
      </c>
      <c r="AD71" s="16">
        <v>5313.02</v>
      </c>
      <c r="AE71" s="16">
        <v>3716.82</v>
      </c>
      <c r="AF71" s="16">
        <v>4594.13</v>
      </c>
      <c r="AG71" s="16">
        <v>5833.79</v>
      </c>
      <c r="AH71" s="16">
        <v>6070.55</v>
      </c>
      <c r="AI71" s="16">
        <v>5382.1</v>
      </c>
      <c r="AJ71" s="16">
        <v>4844.29</v>
      </c>
      <c r="AK71" s="16">
        <v>4170.76</v>
      </c>
      <c r="AL71" s="16">
        <v>4172.2299999999996</v>
      </c>
      <c r="AM71" s="16">
        <v>3155.66</v>
      </c>
      <c r="AN71" s="16">
        <v>4278.4476638655497</v>
      </c>
      <c r="AO71" s="16">
        <v>3800</v>
      </c>
      <c r="AP71" s="16">
        <v>3800</v>
      </c>
      <c r="AQ71" s="16">
        <v>3800</v>
      </c>
      <c r="AR71" s="16">
        <v>3800</v>
      </c>
      <c r="AS71" s="16">
        <v>3800</v>
      </c>
      <c r="AT71" s="16">
        <v>3800</v>
      </c>
      <c r="AU71" s="16">
        <v>3800</v>
      </c>
      <c r="AV71" s="16">
        <v>3800</v>
      </c>
      <c r="AW71" s="16">
        <v>3800</v>
      </c>
      <c r="AX71" s="16">
        <v>3800</v>
      </c>
      <c r="AY71" s="16">
        <v>3800</v>
      </c>
      <c r="AZ71" s="16">
        <v>3800</v>
      </c>
    </row>
    <row r="72" spans="1:255" x14ac:dyDescent="0.25">
      <c r="A72" s="14" t="s">
        <v>136</v>
      </c>
      <c r="B72" s="15">
        <v>6</v>
      </c>
      <c r="C72" s="14" t="s">
        <v>132</v>
      </c>
      <c r="D72" s="14" t="s">
        <v>137</v>
      </c>
      <c r="E72" s="16">
        <v>7917.41</v>
      </c>
      <c r="F72" s="16">
        <v>6727.95</v>
      </c>
      <c r="G72" s="16">
        <v>6078.2</v>
      </c>
      <c r="H72" s="16">
        <v>5854.77</v>
      </c>
      <c r="I72" s="16">
        <v>7065.8</v>
      </c>
      <c r="J72" s="16">
        <v>6502.26</v>
      </c>
      <c r="K72" s="16">
        <v>5689</v>
      </c>
      <c r="L72" s="16">
        <v>4352.92</v>
      </c>
      <c r="M72" s="16">
        <v>4777.8500000000004</v>
      </c>
      <c r="N72" s="16">
        <v>4712.83</v>
      </c>
      <c r="O72" s="16">
        <v>3486.44</v>
      </c>
      <c r="P72" s="16">
        <v>4052.58</v>
      </c>
      <c r="Q72" s="16">
        <v>5244.16</v>
      </c>
      <c r="R72" s="16">
        <v>5123.3500000000004</v>
      </c>
      <c r="S72" s="16">
        <v>3648.45</v>
      </c>
      <c r="T72" s="16">
        <v>4302</v>
      </c>
      <c r="U72" s="16">
        <v>4922.82</v>
      </c>
      <c r="V72" s="16">
        <v>4226.51</v>
      </c>
      <c r="W72" s="16">
        <v>5664.38</v>
      </c>
      <c r="X72" s="16">
        <v>4435.25</v>
      </c>
      <c r="Y72" s="16">
        <v>4647.71</v>
      </c>
      <c r="Z72" s="16">
        <v>3332.26</v>
      </c>
      <c r="AA72" s="16">
        <v>4083.55</v>
      </c>
      <c r="AB72" s="16">
        <v>4873.6000000000004</v>
      </c>
      <c r="AC72" s="16">
        <v>3774.72</v>
      </c>
      <c r="AD72" s="16">
        <v>3355.77</v>
      </c>
      <c r="AE72" s="16">
        <v>3447.12</v>
      </c>
      <c r="AF72" s="16">
        <v>2870.86</v>
      </c>
      <c r="AG72" s="16">
        <v>3076.36</v>
      </c>
      <c r="AH72" s="16">
        <v>4361.29</v>
      </c>
      <c r="AI72" s="16">
        <v>3966.41</v>
      </c>
      <c r="AJ72" s="16">
        <v>3695.77</v>
      </c>
      <c r="AK72" s="16">
        <v>3732.38</v>
      </c>
      <c r="AL72" s="16">
        <v>2294.83</v>
      </c>
      <c r="AM72" s="16">
        <v>3762.76</v>
      </c>
      <c r="AN72" s="16">
        <v>2851.9780840336098</v>
      </c>
      <c r="AO72" s="16">
        <v>2400</v>
      </c>
      <c r="AP72" s="16">
        <v>2400</v>
      </c>
      <c r="AQ72" s="16">
        <v>2400</v>
      </c>
      <c r="AR72" s="16">
        <v>2400</v>
      </c>
      <c r="AS72" s="16">
        <v>2400</v>
      </c>
      <c r="AT72" s="16">
        <v>2400</v>
      </c>
      <c r="AU72" s="16">
        <v>2400</v>
      </c>
      <c r="AV72" s="16">
        <v>2400</v>
      </c>
      <c r="AW72" s="16">
        <v>2400</v>
      </c>
      <c r="AX72" s="16">
        <v>2400</v>
      </c>
      <c r="AY72" s="16">
        <v>2400</v>
      </c>
      <c r="AZ72" s="16">
        <v>2400</v>
      </c>
    </row>
    <row r="73" spans="1:255" x14ac:dyDescent="0.25">
      <c r="A73" s="14" t="s">
        <v>138</v>
      </c>
      <c r="B73" s="15">
        <v>6</v>
      </c>
      <c r="C73" s="14" t="s">
        <v>132</v>
      </c>
      <c r="D73" s="14" t="s">
        <v>139</v>
      </c>
      <c r="E73" s="16">
        <v>8595.2199999999993</v>
      </c>
      <c r="F73" s="16">
        <v>9794.39</v>
      </c>
      <c r="G73" s="16">
        <v>10242.32</v>
      </c>
      <c r="H73" s="16">
        <v>10266.950000000001</v>
      </c>
      <c r="I73" s="16">
        <v>10681.31</v>
      </c>
      <c r="J73" s="16">
        <v>10609.53</v>
      </c>
      <c r="K73" s="16">
        <v>10627.49</v>
      </c>
      <c r="L73" s="16">
        <v>10773.08</v>
      </c>
      <c r="M73" s="16">
        <v>10022.35</v>
      </c>
      <c r="N73" s="16">
        <v>9953.16</v>
      </c>
      <c r="O73" s="16">
        <v>11081.83</v>
      </c>
      <c r="P73" s="16">
        <v>11195.16</v>
      </c>
      <c r="Q73" s="16">
        <v>10629.18</v>
      </c>
      <c r="R73" s="16">
        <v>11176.82</v>
      </c>
      <c r="S73" s="16">
        <v>11889.85</v>
      </c>
      <c r="T73" s="16">
        <v>13051.75</v>
      </c>
      <c r="U73" s="16">
        <v>13573</v>
      </c>
      <c r="V73" s="16">
        <v>13658.44</v>
      </c>
      <c r="W73" s="16">
        <v>13032.98</v>
      </c>
      <c r="X73" s="16">
        <v>14217.93</v>
      </c>
      <c r="Y73" s="16">
        <v>14009.92</v>
      </c>
      <c r="Z73" s="16">
        <v>15337.05</v>
      </c>
      <c r="AA73" s="16">
        <v>16438.98</v>
      </c>
      <c r="AB73" s="16">
        <v>17802.939999999999</v>
      </c>
      <c r="AC73" s="16">
        <v>17293.87</v>
      </c>
      <c r="AD73" s="16">
        <v>17998.62</v>
      </c>
      <c r="AE73" s="16">
        <v>18304.080000000002</v>
      </c>
      <c r="AF73" s="16">
        <v>18164.8</v>
      </c>
      <c r="AG73" s="16">
        <v>18387.55</v>
      </c>
      <c r="AH73" s="16">
        <v>17394.18</v>
      </c>
      <c r="AI73" s="16">
        <v>18084.759999999998</v>
      </c>
      <c r="AJ73" s="16">
        <v>18984.45</v>
      </c>
      <c r="AK73" s="16">
        <v>18850.05</v>
      </c>
      <c r="AL73" s="16">
        <v>18074.27</v>
      </c>
      <c r="AM73" s="16">
        <v>17960.95</v>
      </c>
      <c r="AN73" s="16">
        <v>19774.301613445401</v>
      </c>
      <c r="AO73" s="16">
        <v>22000</v>
      </c>
      <c r="AP73" s="16">
        <v>22000</v>
      </c>
      <c r="AQ73" s="16">
        <v>22000</v>
      </c>
      <c r="AR73" s="16">
        <v>22000</v>
      </c>
      <c r="AS73" s="16">
        <v>22000</v>
      </c>
      <c r="AT73" s="16">
        <v>22000</v>
      </c>
      <c r="AU73" s="16">
        <v>22000</v>
      </c>
      <c r="AV73" s="16">
        <v>22000</v>
      </c>
      <c r="AW73" s="16">
        <v>22000</v>
      </c>
      <c r="AX73" s="16">
        <v>22000</v>
      </c>
      <c r="AY73" s="16">
        <v>22000</v>
      </c>
      <c r="AZ73" s="16">
        <v>22000</v>
      </c>
    </row>
    <row r="74" spans="1:255" x14ac:dyDescent="0.25">
      <c r="A74" s="17" t="s">
        <v>140</v>
      </c>
      <c r="B74" s="18">
        <v>6</v>
      </c>
      <c r="C74" s="17" t="s">
        <v>132</v>
      </c>
      <c r="D74" s="17" t="s">
        <v>141</v>
      </c>
      <c r="E74" s="19">
        <v>3345.56</v>
      </c>
      <c r="F74" s="19">
        <v>3338.24</v>
      </c>
      <c r="G74" s="19">
        <v>3521.12</v>
      </c>
      <c r="H74" s="19">
        <v>3995.35</v>
      </c>
      <c r="I74" s="19">
        <v>3549.75</v>
      </c>
      <c r="J74" s="19">
        <v>3500.35</v>
      </c>
      <c r="K74" s="19">
        <v>3064.31</v>
      </c>
      <c r="L74" s="19">
        <v>4255.49</v>
      </c>
      <c r="M74" s="19">
        <v>3814.42</v>
      </c>
      <c r="N74" s="19">
        <v>1976.71</v>
      </c>
      <c r="O74" s="19">
        <v>2898.81</v>
      </c>
      <c r="P74" s="19">
        <v>2419.0100000000002</v>
      </c>
      <c r="Q74" s="19">
        <v>1278.1300000000001</v>
      </c>
      <c r="R74" s="19">
        <v>2144.8000000000002</v>
      </c>
      <c r="S74" s="19">
        <v>2918.25</v>
      </c>
      <c r="T74" s="19">
        <v>2661.46</v>
      </c>
      <c r="U74" s="19">
        <v>2646.29</v>
      </c>
      <c r="V74" s="19">
        <v>2965.42</v>
      </c>
      <c r="W74" s="19">
        <v>3837.97</v>
      </c>
      <c r="X74" s="19">
        <v>4014.18</v>
      </c>
      <c r="Y74" s="19">
        <v>2324.25</v>
      </c>
      <c r="Z74" s="19">
        <v>953.37</v>
      </c>
      <c r="AA74" s="19">
        <v>1142.81</v>
      </c>
      <c r="AB74" s="19">
        <v>1461.51</v>
      </c>
      <c r="AC74" s="19">
        <v>1439.1</v>
      </c>
      <c r="AD74" s="19">
        <v>2059.7399999999998</v>
      </c>
      <c r="AE74" s="19">
        <v>2908.58</v>
      </c>
      <c r="AF74" s="19">
        <v>3532.19</v>
      </c>
      <c r="AG74" s="19">
        <v>3158.06</v>
      </c>
      <c r="AH74" s="19">
        <v>4297.09</v>
      </c>
      <c r="AI74" s="19">
        <v>3469.11</v>
      </c>
      <c r="AJ74" s="19">
        <v>2466.19</v>
      </c>
      <c r="AK74" s="19">
        <v>2242.38</v>
      </c>
      <c r="AL74" s="19">
        <v>3400.58</v>
      </c>
      <c r="AM74" s="19">
        <v>2112.17</v>
      </c>
      <c r="AN74" s="19">
        <v>2403.0842352941199</v>
      </c>
      <c r="AO74" s="19">
        <v>2379.26708963586</v>
      </c>
      <c r="AP74" s="19">
        <v>2355.44994397759</v>
      </c>
      <c r="AQ74" s="19">
        <v>2331.63279831933</v>
      </c>
      <c r="AR74" s="19">
        <v>2307.8156526610701</v>
      </c>
      <c r="AS74" s="19">
        <v>2283.9985070028001</v>
      </c>
      <c r="AT74" s="19">
        <v>2260.1813613445402</v>
      </c>
      <c r="AU74" s="19">
        <v>2236.3642156862702</v>
      </c>
      <c r="AV74" s="19">
        <v>2212.5470700280098</v>
      </c>
      <c r="AW74" s="19">
        <v>2188.7299243697398</v>
      </c>
      <c r="AX74" s="19">
        <v>2164.9127787114799</v>
      </c>
      <c r="AY74" s="19">
        <v>2141.0956330532199</v>
      </c>
      <c r="AZ74" s="19">
        <v>2117.2784873949499</v>
      </c>
    </row>
    <row r="75" spans="1:255" s="4" customFormat="1" x14ac:dyDescent="0.25">
      <c r="A75" s="5"/>
      <c r="B75" s="6"/>
      <c r="C75" s="5" t="s">
        <v>142</v>
      </c>
      <c r="D75" s="5"/>
      <c r="E75" s="9">
        <f t="shared" ref="E75:AN75" si="22">SUBTOTAL(9,E70:E74)</f>
        <v>28466.790000000005</v>
      </c>
      <c r="F75" s="9">
        <f t="shared" si="22"/>
        <v>27173.739999999998</v>
      </c>
      <c r="G75" s="9">
        <f t="shared" si="22"/>
        <v>28095.899999999998</v>
      </c>
      <c r="H75" s="9">
        <f t="shared" si="22"/>
        <v>27293.379999999997</v>
      </c>
      <c r="I75" s="9">
        <f t="shared" si="22"/>
        <v>29871.47</v>
      </c>
      <c r="J75" s="9">
        <f t="shared" si="22"/>
        <v>29029.440000000002</v>
      </c>
      <c r="K75" s="9">
        <f t="shared" si="22"/>
        <v>28312.63</v>
      </c>
      <c r="L75" s="9">
        <f t="shared" si="22"/>
        <v>27604.940000000002</v>
      </c>
      <c r="M75" s="9">
        <f t="shared" si="22"/>
        <v>27533.410000000003</v>
      </c>
      <c r="N75" s="9">
        <f t="shared" si="22"/>
        <v>23621.18</v>
      </c>
      <c r="O75" s="9">
        <f t="shared" si="22"/>
        <v>23513.640000000003</v>
      </c>
      <c r="P75" s="9">
        <f t="shared" si="22"/>
        <v>23701.4</v>
      </c>
      <c r="Q75" s="9">
        <f t="shared" si="22"/>
        <v>21366.140000000003</v>
      </c>
      <c r="R75" s="9">
        <f t="shared" si="22"/>
        <v>23838.79</v>
      </c>
      <c r="S75" s="9">
        <f t="shared" si="22"/>
        <v>25382.5</v>
      </c>
      <c r="T75" s="9">
        <f t="shared" si="22"/>
        <v>27450.26</v>
      </c>
      <c r="U75" s="9">
        <f t="shared" si="22"/>
        <v>28190.17</v>
      </c>
      <c r="V75" s="9">
        <f t="shared" si="22"/>
        <v>27701.620000000003</v>
      </c>
      <c r="W75" s="9">
        <f t="shared" si="22"/>
        <v>28380.920000000002</v>
      </c>
      <c r="X75" s="9">
        <f t="shared" si="22"/>
        <v>29082.77</v>
      </c>
      <c r="Y75" s="9">
        <f t="shared" si="22"/>
        <v>27356.949999999997</v>
      </c>
      <c r="Z75" s="9">
        <f t="shared" si="22"/>
        <v>25775.599999999999</v>
      </c>
      <c r="AA75" s="9">
        <f t="shared" si="22"/>
        <v>29210.670000000002</v>
      </c>
      <c r="AB75" s="9">
        <f t="shared" si="22"/>
        <v>32472.399999999998</v>
      </c>
      <c r="AC75" s="9">
        <f t="shared" si="22"/>
        <v>31860.42</v>
      </c>
      <c r="AD75" s="9">
        <f t="shared" si="22"/>
        <v>32091.799999999996</v>
      </c>
      <c r="AE75" s="9">
        <f t="shared" si="22"/>
        <v>31786.050000000003</v>
      </c>
      <c r="AF75" s="9">
        <f t="shared" si="22"/>
        <v>33216.630000000005</v>
      </c>
      <c r="AG75" s="9">
        <f t="shared" si="22"/>
        <v>34521.42</v>
      </c>
      <c r="AH75" s="9">
        <f t="shared" si="22"/>
        <v>37185.289999999994</v>
      </c>
      <c r="AI75" s="9">
        <f t="shared" si="22"/>
        <v>35210.879999999997</v>
      </c>
      <c r="AJ75" s="9">
        <f t="shared" si="22"/>
        <v>34445.660000000003</v>
      </c>
      <c r="AK75" s="9">
        <f t="shared" si="22"/>
        <v>33770</v>
      </c>
      <c r="AL75" s="9">
        <f t="shared" si="22"/>
        <v>32580.15</v>
      </c>
      <c r="AM75" s="9">
        <f t="shared" si="22"/>
        <v>32377.050000000003</v>
      </c>
      <c r="AN75" s="9">
        <f t="shared" si="22"/>
        <v>33682.517899159691</v>
      </c>
      <c r="AO75" s="9">
        <f t="shared" ref="AO75:AZ75" si="23">SUBTOTAL(9,AO70:AO74)</f>
        <v>35679.267089635861</v>
      </c>
      <c r="AP75" s="9">
        <f t="shared" si="23"/>
        <v>35655.44994397759</v>
      </c>
      <c r="AQ75" s="9">
        <f t="shared" si="23"/>
        <v>35631.632798319333</v>
      </c>
      <c r="AR75" s="9">
        <f t="shared" si="23"/>
        <v>35607.815652661069</v>
      </c>
      <c r="AS75" s="9">
        <f t="shared" si="23"/>
        <v>35583.998507002798</v>
      </c>
      <c r="AT75" s="9">
        <f t="shared" si="23"/>
        <v>35560.181361344541</v>
      </c>
      <c r="AU75" s="9">
        <f t="shared" si="23"/>
        <v>35536.36421568627</v>
      </c>
      <c r="AV75" s="9">
        <f t="shared" si="23"/>
        <v>35512.547070028013</v>
      </c>
      <c r="AW75" s="9">
        <f t="shared" si="23"/>
        <v>35488.729924369742</v>
      </c>
      <c r="AX75" s="9">
        <f t="shared" si="23"/>
        <v>35464.912778711478</v>
      </c>
      <c r="AY75" s="9">
        <f t="shared" si="23"/>
        <v>35441.095633053221</v>
      </c>
      <c r="AZ75" s="9">
        <f t="shared" si="23"/>
        <v>35417.278487394949</v>
      </c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</row>
    <row r="76" spans="1:255" x14ac:dyDescent="0.25">
      <c r="A76" s="14" t="s">
        <v>143</v>
      </c>
      <c r="B76" s="15">
        <v>7</v>
      </c>
      <c r="C76" s="14" t="s">
        <v>144</v>
      </c>
      <c r="D76" s="14" t="s">
        <v>145</v>
      </c>
      <c r="E76" s="16">
        <v>7554.36</v>
      </c>
      <c r="F76" s="16">
        <v>6435.9</v>
      </c>
      <c r="G76" s="16">
        <v>6681.81</v>
      </c>
      <c r="H76" s="16">
        <v>7328.49</v>
      </c>
      <c r="I76" s="16">
        <v>6723.66</v>
      </c>
      <c r="J76" s="16">
        <v>7845.36</v>
      </c>
      <c r="K76" s="16">
        <v>6262.89</v>
      </c>
      <c r="L76" s="16">
        <v>6228.27</v>
      </c>
      <c r="M76" s="16">
        <v>5749.93</v>
      </c>
      <c r="N76" s="16">
        <v>5588.19</v>
      </c>
      <c r="O76" s="16">
        <v>5569.65</v>
      </c>
      <c r="P76" s="16">
        <v>6820.82</v>
      </c>
      <c r="Q76" s="16">
        <v>6885.36</v>
      </c>
      <c r="R76" s="16">
        <v>7438.44</v>
      </c>
      <c r="S76" s="16">
        <v>8068.43</v>
      </c>
      <c r="T76" s="16">
        <v>8268.69</v>
      </c>
      <c r="U76" s="16">
        <v>8645.49</v>
      </c>
      <c r="V76" s="16">
        <v>9537.3799999999992</v>
      </c>
      <c r="W76" s="16">
        <v>9166.44</v>
      </c>
      <c r="X76" s="16">
        <v>9060.7000000000007</v>
      </c>
      <c r="Y76" s="16">
        <v>8926.99</v>
      </c>
      <c r="Z76" s="16">
        <v>10233.41</v>
      </c>
      <c r="AA76" s="16">
        <v>10622.38</v>
      </c>
      <c r="AB76" s="16">
        <v>10106.93</v>
      </c>
      <c r="AC76" s="16">
        <v>9346.17</v>
      </c>
      <c r="AD76" s="16">
        <v>9556.73</v>
      </c>
      <c r="AE76" s="16">
        <v>10746</v>
      </c>
      <c r="AF76" s="16">
        <v>10114.02</v>
      </c>
      <c r="AG76" s="16">
        <v>9724.77</v>
      </c>
      <c r="AH76" s="16">
        <v>8730.7000000000007</v>
      </c>
      <c r="AI76" s="16">
        <v>9174.14</v>
      </c>
      <c r="AJ76" s="16">
        <v>9989.59</v>
      </c>
      <c r="AK76" s="16">
        <v>9310.25</v>
      </c>
      <c r="AL76" s="16">
        <v>9122.77</v>
      </c>
      <c r="AM76" s="16">
        <v>10032.94</v>
      </c>
      <c r="AN76" s="16">
        <v>10542.988789916</v>
      </c>
      <c r="AO76" s="16">
        <v>10665.8563417367</v>
      </c>
      <c r="AP76" s="16">
        <v>10788.723893557401</v>
      </c>
      <c r="AQ76" s="16">
        <v>10911.591445378201</v>
      </c>
      <c r="AR76" s="16">
        <v>11034.458997198901</v>
      </c>
      <c r="AS76" s="16">
        <v>11157.326549019601</v>
      </c>
      <c r="AT76" s="16">
        <v>11280.194100840299</v>
      </c>
      <c r="AU76" s="16">
        <v>11403.061652661099</v>
      </c>
      <c r="AV76" s="16">
        <v>11525.929204481799</v>
      </c>
      <c r="AW76" s="16">
        <v>11648.796756302499</v>
      </c>
      <c r="AX76" s="16">
        <v>11771.6643081233</v>
      </c>
      <c r="AY76" s="16">
        <v>11894.531859944</v>
      </c>
      <c r="AZ76" s="16">
        <v>12017.3994117647</v>
      </c>
    </row>
    <row r="77" spans="1:255" x14ac:dyDescent="0.25">
      <c r="A77" s="17" t="s">
        <v>146</v>
      </c>
      <c r="B77" s="18">
        <v>7</v>
      </c>
      <c r="C77" s="17" t="s">
        <v>144</v>
      </c>
      <c r="D77" s="17" t="s">
        <v>147</v>
      </c>
      <c r="E77" s="19">
        <v>5552.11</v>
      </c>
      <c r="F77" s="19">
        <v>5085.43</v>
      </c>
      <c r="G77" s="19">
        <v>4845.09</v>
      </c>
      <c r="H77" s="19">
        <v>4931.34</v>
      </c>
      <c r="I77" s="19">
        <v>5081.5200000000004</v>
      </c>
      <c r="J77" s="19">
        <v>5335.09</v>
      </c>
      <c r="K77" s="19">
        <v>6254.81</v>
      </c>
      <c r="L77" s="19">
        <v>5558.99</v>
      </c>
      <c r="M77" s="19">
        <v>4703.71</v>
      </c>
      <c r="N77" s="19">
        <v>4375.7299999999996</v>
      </c>
      <c r="O77" s="19">
        <v>5356.4</v>
      </c>
      <c r="P77" s="19">
        <v>5864.29</v>
      </c>
      <c r="Q77" s="19">
        <v>4887.97</v>
      </c>
      <c r="R77" s="19">
        <v>5136.96</v>
      </c>
      <c r="S77" s="19">
        <v>5267.16</v>
      </c>
      <c r="T77" s="19">
        <v>4678.32</v>
      </c>
      <c r="U77" s="19">
        <v>4831.0600000000004</v>
      </c>
      <c r="V77" s="19">
        <v>4376.84</v>
      </c>
      <c r="W77" s="19">
        <v>5424.22</v>
      </c>
      <c r="X77" s="19">
        <v>4924.8</v>
      </c>
      <c r="Y77" s="19">
        <v>3799.77</v>
      </c>
      <c r="Z77" s="19">
        <v>3331.49</v>
      </c>
      <c r="AA77" s="19">
        <v>3202.39</v>
      </c>
      <c r="AB77" s="19">
        <v>2993.44</v>
      </c>
      <c r="AC77" s="19">
        <v>2196.48</v>
      </c>
      <c r="AD77" s="19">
        <v>2225.33</v>
      </c>
      <c r="AE77" s="19">
        <v>2058.56</v>
      </c>
      <c r="AF77" s="19">
        <v>2483.85</v>
      </c>
      <c r="AG77" s="19">
        <v>2886.87</v>
      </c>
      <c r="AH77" s="19">
        <v>2692.43</v>
      </c>
      <c r="AI77" s="19">
        <v>2596.4899999999998</v>
      </c>
      <c r="AJ77" s="19">
        <v>1658.4</v>
      </c>
      <c r="AK77" s="19">
        <v>2560.35</v>
      </c>
      <c r="AL77" s="19">
        <v>1315.04</v>
      </c>
      <c r="AM77" s="19">
        <v>1475.27</v>
      </c>
      <c r="AN77" s="19">
        <v>1775.68697478992</v>
      </c>
      <c r="AO77" s="19">
        <v>1652.19656862745</v>
      </c>
      <c r="AP77" s="19">
        <v>1528.70616246499</v>
      </c>
      <c r="AQ77" s="19">
        <v>1405.21575630252</v>
      </c>
      <c r="AR77" s="19">
        <v>1281.7253501400601</v>
      </c>
      <c r="AS77" s="19">
        <v>1158.2349439775901</v>
      </c>
      <c r="AT77" s="19">
        <v>1034.7445378151299</v>
      </c>
      <c r="AU77" s="19">
        <v>911.25413165266002</v>
      </c>
      <c r="AV77" s="19">
        <v>787.76372549020004</v>
      </c>
      <c r="AW77" s="19">
        <v>664.27331932772995</v>
      </c>
      <c r="AX77" s="19">
        <v>540.78291316526997</v>
      </c>
      <c r="AY77" s="19">
        <v>417.29250700279999</v>
      </c>
      <c r="AZ77" s="19">
        <v>293.80210084034002</v>
      </c>
    </row>
    <row r="78" spans="1:255" s="4" customFormat="1" x14ac:dyDescent="0.25">
      <c r="A78" s="5"/>
      <c r="B78" s="6"/>
      <c r="C78" s="5" t="s">
        <v>148</v>
      </c>
      <c r="D78" s="5"/>
      <c r="E78" s="9">
        <f t="shared" ref="E78:AN78" si="24">SUBTOTAL(9,E76:E77)</f>
        <v>13106.47</v>
      </c>
      <c r="F78" s="9">
        <f t="shared" si="24"/>
        <v>11521.33</v>
      </c>
      <c r="G78" s="9">
        <f t="shared" si="24"/>
        <v>11526.900000000001</v>
      </c>
      <c r="H78" s="9">
        <f t="shared" si="24"/>
        <v>12259.83</v>
      </c>
      <c r="I78" s="9">
        <f t="shared" si="24"/>
        <v>11805.18</v>
      </c>
      <c r="J78" s="9">
        <f t="shared" si="24"/>
        <v>13180.45</v>
      </c>
      <c r="K78" s="9">
        <f t="shared" si="24"/>
        <v>12517.7</v>
      </c>
      <c r="L78" s="9">
        <f t="shared" si="24"/>
        <v>11787.26</v>
      </c>
      <c r="M78" s="9">
        <f t="shared" si="24"/>
        <v>10453.64</v>
      </c>
      <c r="N78" s="9">
        <f t="shared" si="24"/>
        <v>9963.9199999999983</v>
      </c>
      <c r="O78" s="9">
        <f t="shared" si="24"/>
        <v>10926.05</v>
      </c>
      <c r="P78" s="9">
        <f t="shared" si="24"/>
        <v>12685.11</v>
      </c>
      <c r="Q78" s="9">
        <f t="shared" si="24"/>
        <v>11773.33</v>
      </c>
      <c r="R78" s="9">
        <f t="shared" si="24"/>
        <v>12575.4</v>
      </c>
      <c r="S78" s="9">
        <f t="shared" si="24"/>
        <v>13335.59</v>
      </c>
      <c r="T78" s="9">
        <f t="shared" si="24"/>
        <v>12947.01</v>
      </c>
      <c r="U78" s="9">
        <f t="shared" si="24"/>
        <v>13476.55</v>
      </c>
      <c r="V78" s="9">
        <f t="shared" si="24"/>
        <v>13914.22</v>
      </c>
      <c r="W78" s="9">
        <f t="shared" si="24"/>
        <v>14590.66</v>
      </c>
      <c r="X78" s="9">
        <f t="shared" si="24"/>
        <v>13985.5</v>
      </c>
      <c r="Y78" s="9">
        <f t="shared" si="24"/>
        <v>12726.76</v>
      </c>
      <c r="Z78" s="9">
        <f t="shared" si="24"/>
        <v>13564.9</v>
      </c>
      <c r="AA78" s="9">
        <f t="shared" si="24"/>
        <v>13824.769999999999</v>
      </c>
      <c r="AB78" s="9">
        <f t="shared" si="24"/>
        <v>13100.37</v>
      </c>
      <c r="AC78" s="9">
        <f t="shared" si="24"/>
        <v>11542.65</v>
      </c>
      <c r="AD78" s="9">
        <f t="shared" si="24"/>
        <v>11782.06</v>
      </c>
      <c r="AE78" s="9">
        <f t="shared" si="24"/>
        <v>12804.56</v>
      </c>
      <c r="AF78" s="9">
        <f t="shared" si="24"/>
        <v>12597.87</v>
      </c>
      <c r="AG78" s="9">
        <f t="shared" si="24"/>
        <v>12611.64</v>
      </c>
      <c r="AH78" s="9">
        <f t="shared" si="24"/>
        <v>11423.130000000001</v>
      </c>
      <c r="AI78" s="9">
        <f t="shared" si="24"/>
        <v>11770.63</v>
      </c>
      <c r="AJ78" s="9">
        <f t="shared" si="24"/>
        <v>11647.99</v>
      </c>
      <c r="AK78" s="9">
        <f t="shared" si="24"/>
        <v>11870.6</v>
      </c>
      <c r="AL78" s="9">
        <f t="shared" si="24"/>
        <v>10437.810000000001</v>
      </c>
      <c r="AM78" s="9">
        <f t="shared" si="24"/>
        <v>11508.210000000001</v>
      </c>
      <c r="AN78" s="9">
        <f t="shared" si="24"/>
        <v>12318.67576470592</v>
      </c>
      <c r="AO78" s="9">
        <f t="shared" ref="AO78:AZ78" si="25">SUBTOTAL(9,AO76:AO77)</f>
        <v>12318.052910364151</v>
      </c>
      <c r="AP78" s="9">
        <f t="shared" si="25"/>
        <v>12317.430056022391</v>
      </c>
      <c r="AQ78" s="9">
        <f t="shared" si="25"/>
        <v>12316.80720168072</v>
      </c>
      <c r="AR78" s="9">
        <f t="shared" si="25"/>
        <v>12316.18434733896</v>
      </c>
      <c r="AS78" s="9">
        <f t="shared" si="25"/>
        <v>12315.561492997191</v>
      </c>
      <c r="AT78" s="9">
        <f t="shared" si="25"/>
        <v>12314.938638655429</v>
      </c>
      <c r="AU78" s="9">
        <f t="shared" si="25"/>
        <v>12314.31578431376</v>
      </c>
      <c r="AV78" s="9">
        <f t="shared" si="25"/>
        <v>12313.692929972</v>
      </c>
      <c r="AW78" s="9">
        <f t="shared" si="25"/>
        <v>12313.070075630229</v>
      </c>
      <c r="AX78" s="9">
        <f t="shared" si="25"/>
        <v>12312.44722128857</v>
      </c>
      <c r="AY78" s="9">
        <f t="shared" si="25"/>
        <v>12311.824366946799</v>
      </c>
      <c r="AZ78" s="9">
        <f t="shared" si="25"/>
        <v>12311.201512605039</v>
      </c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</row>
    <row r="79" spans="1:255" x14ac:dyDescent="0.25">
      <c r="A79" s="14" t="s">
        <v>149</v>
      </c>
      <c r="B79" s="15">
        <v>8</v>
      </c>
      <c r="C79" s="14" t="s">
        <v>150</v>
      </c>
      <c r="D79" s="14" t="s">
        <v>151</v>
      </c>
      <c r="E79" s="16">
        <v>2114.09</v>
      </c>
      <c r="F79" s="16">
        <v>1618.84</v>
      </c>
      <c r="G79" s="16">
        <v>2706.9</v>
      </c>
      <c r="H79" s="16">
        <v>1914.62</v>
      </c>
      <c r="I79" s="16">
        <v>3347.18</v>
      </c>
      <c r="J79" s="16">
        <v>2780.79</v>
      </c>
      <c r="K79" s="16">
        <v>2363.09</v>
      </c>
      <c r="L79" s="16">
        <v>1838.46</v>
      </c>
      <c r="M79" s="16">
        <v>2228.5700000000002</v>
      </c>
      <c r="N79" s="16">
        <v>2087.4499999999998</v>
      </c>
      <c r="O79" s="16">
        <v>1966.86</v>
      </c>
      <c r="P79" s="16">
        <v>1974</v>
      </c>
      <c r="Q79" s="16">
        <v>2260.1999999999998</v>
      </c>
      <c r="R79" s="16">
        <v>1769.36</v>
      </c>
      <c r="S79" s="16">
        <v>928.14</v>
      </c>
      <c r="T79" s="16">
        <v>1161.8699999999999</v>
      </c>
      <c r="U79" s="16">
        <v>-110.49</v>
      </c>
      <c r="V79" s="16">
        <v>568.82000000000005</v>
      </c>
      <c r="W79" s="16">
        <v>235.64</v>
      </c>
      <c r="X79" s="16">
        <v>-152.83000000000001</v>
      </c>
      <c r="Y79" s="16">
        <v>427.61</v>
      </c>
      <c r="Z79" s="16">
        <v>-476.23</v>
      </c>
      <c r="AA79" s="16">
        <v>117.53</v>
      </c>
      <c r="AB79" s="16">
        <v>-431.03</v>
      </c>
      <c r="AC79" s="16">
        <v>-1103.01</v>
      </c>
      <c r="AD79" s="16">
        <v>-2115.7199999999998</v>
      </c>
      <c r="AE79" s="16">
        <v>-2362.4299999999998</v>
      </c>
      <c r="AF79" s="16">
        <v>-1476.73</v>
      </c>
      <c r="AG79" s="16">
        <v>199.08</v>
      </c>
      <c r="AH79" s="16">
        <v>810.95</v>
      </c>
      <c r="AI79" s="16">
        <v>617.39</v>
      </c>
      <c r="AJ79" s="16">
        <v>-446.37</v>
      </c>
      <c r="AK79" s="16">
        <v>-578.20000000000005</v>
      </c>
      <c r="AL79" s="16">
        <v>267.49</v>
      </c>
      <c r="AM79" s="16">
        <v>-507.47</v>
      </c>
      <c r="AN79" s="16">
        <v>-1253.0705546218501</v>
      </c>
      <c r="AO79" s="16">
        <v>-1364.81958543418</v>
      </c>
      <c r="AP79" s="16">
        <v>-1476.5686162464999</v>
      </c>
      <c r="AQ79" s="16">
        <v>-1588.3176470588301</v>
      </c>
      <c r="AR79" s="16">
        <v>-1700.06667787115</v>
      </c>
      <c r="AS79" s="16">
        <v>-1811.8157086834799</v>
      </c>
      <c r="AT79" s="16">
        <v>-1923.5647394958</v>
      </c>
      <c r="AU79" s="16">
        <v>-2035.31377030813</v>
      </c>
      <c r="AV79" s="16">
        <v>-2147.0628011204499</v>
      </c>
      <c r="AW79" s="16">
        <v>-2258.81183193278</v>
      </c>
      <c r="AX79" s="16">
        <v>-2370.5608627451002</v>
      </c>
      <c r="AY79" s="16">
        <v>-2482.3098935574299</v>
      </c>
      <c r="AZ79" s="16">
        <v>-2594.05892436975</v>
      </c>
    </row>
    <row r="80" spans="1:255" x14ac:dyDescent="0.25">
      <c r="A80" s="14" t="s">
        <v>152</v>
      </c>
      <c r="B80" s="15">
        <v>8</v>
      </c>
      <c r="C80" s="14" t="s">
        <v>150</v>
      </c>
      <c r="D80" s="14" t="s">
        <v>153</v>
      </c>
      <c r="E80" s="16">
        <v>8004.42</v>
      </c>
      <c r="F80" s="16">
        <v>6933.95</v>
      </c>
      <c r="G80" s="16">
        <v>7825.41</v>
      </c>
      <c r="H80" s="16">
        <v>8252.33</v>
      </c>
      <c r="I80" s="16">
        <v>9150.91</v>
      </c>
      <c r="J80" s="16">
        <v>9428.66</v>
      </c>
      <c r="K80" s="16">
        <v>10307.09</v>
      </c>
      <c r="L80" s="16">
        <v>9282.1200000000008</v>
      </c>
      <c r="M80" s="16">
        <v>10520.59</v>
      </c>
      <c r="N80" s="16">
        <v>10472.959999999999</v>
      </c>
      <c r="O80" s="16">
        <v>9520.44</v>
      </c>
      <c r="P80" s="16">
        <v>8711.5400000000009</v>
      </c>
      <c r="Q80" s="16">
        <v>7966.82</v>
      </c>
      <c r="R80" s="16">
        <v>9696.7800000000007</v>
      </c>
      <c r="S80" s="16">
        <v>10121.93</v>
      </c>
      <c r="T80" s="16">
        <v>10046.58</v>
      </c>
      <c r="U80" s="16">
        <v>10419.75</v>
      </c>
      <c r="V80" s="16">
        <v>10413.790000000001</v>
      </c>
      <c r="W80" s="16">
        <v>8713.4699999999993</v>
      </c>
      <c r="X80" s="16">
        <v>9070.61</v>
      </c>
      <c r="Y80" s="16">
        <v>7665.44</v>
      </c>
      <c r="Z80" s="16">
        <v>7173.3</v>
      </c>
      <c r="AA80" s="16">
        <v>8015.73</v>
      </c>
      <c r="AB80" s="16">
        <v>6825.82</v>
      </c>
      <c r="AC80" s="16">
        <v>8070.52</v>
      </c>
      <c r="AD80" s="16">
        <v>7658.79</v>
      </c>
      <c r="AE80" s="16">
        <v>8909.2999999999993</v>
      </c>
      <c r="AF80" s="16">
        <v>7455.27</v>
      </c>
      <c r="AG80" s="16">
        <v>7945.54</v>
      </c>
      <c r="AH80" s="16">
        <v>7718.54</v>
      </c>
      <c r="AI80" s="16">
        <v>9494.0499999999993</v>
      </c>
      <c r="AJ80" s="16">
        <v>8021.29</v>
      </c>
      <c r="AK80" s="16">
        <v>8769.6</v>
      </c>
      <c r="AL80" s="16">
        <v>8268.94</v>
      </c>
      <c r="AM80" s="16">
        <v>7330.78</v>
      </c>
      <c r="AN80" s="16">
        <v>8091.82334453782</v>
      </c>
      <c r="AO80" s="16">
        <v>8058.5388319327803</v>
      </c>
      <c r="AP80" s="16">
        <v>8025.2543193277397</v>
      </c>
      <c r="AQ80" s="16">
        <v>7991.96980672269</v>
      </c>
      <c r="AR80" s="16">
        <v>7958.6852941176503</v>
      </c>
      <c r="AS80" s="16">
        <v>7925.4007815126097</v>
      </c>
      <c r="AT80" s="16">
        <v>7892.11626890757</v>
      </c>
      <c r="AU80" s="16">
        <v>7858.8317563025203</v>
      </c>
      <c r="AV80" s="16">
        <v>7825.5472436974796</v>
      </c>
      <c r="AW80" s="16">
        <v>7792.2627310924399</v>
      </c>
      <c r="AX80" s="16">
        <v>7758.9782184873902</v>
      </c>
      <c r="AY80" s="16">
        <v>7725.6937058823596</v>
      </c>
      <c r="AZ80" s="16">
        <v>7692.4091932773199</v>
      </c>
    </row>
    <row r="81" spans="1:52" x14ac:dyDescent="0.25">
      <c r="A81" s="14" t="s">
        <v>154</v>
      </c>
      <c r="B81" s="15">
        <v>8</v>
      </c>
      <c r="C81" s="14" t="s">
        <v>150</v>
      </c>
      <c r="D81" s="14" t="s">
        <v>155</v>
      </c>
      <c r="E81" s="16">
        <v>10497.36</v>
      </c>
      <c r="F81" s="16">
        <v>9883.34</v>
      </c>
      <c r="G81" s="16">
        <v>9053.98</v>
      </c>
      <c r="H81" s="16">
        <v>9456.4599999999991</v>
      </c>
      <c r="I81" s="16">
        <v>8700.4599999999991</v>
      </c>
      <c r="J81" s="16">
        <v>8440.02</v>
      </c>
      <c r="K81" s="16">
        <v>8267.7000000000007</v>
      </c>
      <c r="L81" s="16">
        <v>8505</v>
      </c>
      <c r="M81" s="16">
        <v>7996.07</v>
      </c>
      <c r="N81" s="16">
        <v>7750</v>
      </c>
      <c r="O81" s="16">
        <v>7845.06</v>
      </c>
      <c r="P81" s="16">
        <v>9072.84</v>
      </c>
      <c r="Q81" s="16">
        <v>10426.11</v>
      </c>
      <c r="R81" s="16">
        <v>9478.1299999999992</v>
      </c>
      <c r="S81" s="16">
        <v>9834.98</v>
      </c>
      <c r="T81" s="16">
        <v>9071.6299999999992</v>
      </c>
      <c r="U81" s="16">
        <v>9512.24</v>
      </c>
      <c r="V81" s="16">
        <v>8467.2099999999991</v>
      </c>
      <c r="W81" s="16">
        <v>7283.33</v>
      </c>
      <c r="X81" s="16">
        <v>8091.66</v>
      </c>
      <c r="Y81" s="16">
        <v>9768.67</v>
      </c>
      <c r="Z81" s="16">
        <v>7877.73</v>
      </c>
      <c r="AA81" s="16">
        <v>9198.35</v>
      </c>
      <c r="AB81" s="16">
        <v>10627.32</v>
      </c>
      <c r="AC81" s="16">
        <v>11507.09</v>
      </c>
      <c r="AD81" s="16">
        <v>10858.04</v>
      </c>
      <c r="AE81" s="16">
        <v>10287.700000000001</v>
      </c>
      <c r="AF81" s="16">
        <v>10060.51</v>
      </c>
      <c r="AG81" s="16">
        <v>10435.530000000001</v>
      </c>
      <c r="AH81" s="16">
        <v>11164.12</v>
      </c>
      <c r="AI81" s="16">
        <v>11700.89</v>
      </c>
      <c r="AJ81" s="16">
        <v>10999.34</v>
      </c>
      <c r="AK81" s="16">
        <v>11154.43</v>
      </c>
      <c r="AL81" s="16">
        <v>11745.12</v>
      </c>
      <c r="AM81" s="16">
        <v>11502.33</v>
      </c>
      <c r="AN81" s="16">
        <v>10999.4061008403</v>
      </c>
      <c r="AO81" s="16">
        <v>11076.3242969188</v>
      </c>
      <c r="AP81" s="16">
        <v>11153.2424929972</v>
      </c>
      <c r="AQ81" s="16">
        <v>11230.160689075599</v>
      </c>
      <c r="AR81" s="16">
        <v>11307.0788851541</v>
      </c>
      <c r="AS81" s="16">
        <v>11383.997081232499</v>
      </c>
      <c r="AT81" s="16">
        <v>11460.9152773109</v>
      </c>
      <c r="AU81" s="16">
        <v>11537.833473389401</v>
      </c>
      <c r="AV81" s="16">
        <v>11614.7516694678</v>
      </c>
      <c r="AW81" s="16">
        <v>11691.669865546201</v>
      </c>
      <c r="AX81" s="16">
        <v>11768.5880616247</v>
      </c>
      <c r="AY81" s="16">
        <v>11845.5062577031</v>
      </c>
      <c r="AZ81" s="16">
        <v>11922.424453781499</v>
      </c>
    </row>
    <row r="82" spans="1:52" x14ac:dyDescent="0.25">
      <c r="A82" s="14" t="s">
        <v>156</v>
      </c>
      <c r="B82" s="15">
        <v>8</v>
      </c>
      <c r="C82" s="14" t="s">
        <v>150</v>
      </c>
      <c r="D82" s="14" t="s">
        <v>157</v>
      </c>
      <c r="E82" s="16">
        <v>10395.379999999999</v>
      </c>
      <c r="F82" s="16">
        <v>11415.66</v>
      </c>
      <c r="G82" s="16">
        <v>10709.97</v>
      </c>
      <c r="H82" s="16">
        <v>9553.1200000000008</v>
      </c>
      <c r="I82" s="16">
        <v>9759.91</v>
      </c>
      <c r="J82" s="16">
        <v>11273.39</v>
      </c>
      <c r="K82" s="16">
        <v>10108.07</v>
      </c>
      <c r="L82" s="16">
        <v>9018.44</v>
      </c>
      <c r="M82" s="16">
        <v>10303.74</v>
      </c>
      <c r="N82" s="16">
        <v>10749.72</v>
      </c>
      <c r="O82" s="16">
        <v>11323.94</v>
      </c>
      <c r="P82" s="16">
        <v>11607.85</v>
      </c>
      <c r="Q82" s="16">
        <v>11999.69</v>
      </c>
      <c r="R82" s="16">
        <v>13446.46</v>
      </c>
      <c r="S82" s="16">
        <v>13333.36</v>
      </c>
      <c r="T82" s="16">
        <v>13919.13</v>
      </c>
      <c r="U82" s="16">
        <v>14556.11</v>
      </c>
      <c r="V82" s="16">
        <v>13395.89</v>
      </c>
      <c r="W82" s="16">
        <v>13501.12</v>
      </c>
      <c r="X82" s="16">
        <v>14264.56</v>
      </c>
      <c r="Y82" s="16">
        <v>14437.9</v>
      </c>
      <c r="Z82" s="16">
        <v>13263.93</v>
      </c>
      <c r="AA82" s="16">
        <v>13966.77</v>
      </c>
      <c r="AB82" s="16">
        <v>14915.65</v>
      </c>
      <c r="AC82" s="16">
        <v>14501.95</v>
      </c>
      <c r="AD82" s="16">
        <v>14189.59</v>
      </c>
      <c r="AE82" s="16">
        <v>13951.27</v>
      </c>
      <c r="AF82" s="16">
        <v>13823.85</v>
      </c>
      <c r="AG82" s="16">
        <v>13649.24</v>
      </c>
      <c r="AH82" s="16">
        <v>13084.57</v>
      </c>
      <c r="AI82" s="16">
        <v>13073.06</v>
      </c>
      <c r="AJ82" s="16">
        <v>11506.48</v>
      </c>
      <c r="AK82" s="16">
        <v>12699.72</v>
      </c>
      <c r="AL82" s="16">
        <v>14138.73</v>
      </c>
      <c r="AM82" s="16">
        <v>14856.87</v>
      </c>
      <c r="AN82" s="16">
        <v>14824.469075630301</v>
      </c>
      <c r="AO82" s="16">
        <v>14948.534675069999</v>
      </c>
      <c r="AP82" s="16">
        <v>15072.600274509799</v>
      </c>
      <c r="AQ82" s="16">
        <v>15196.6658739496</v>
      </c>
      <c r="AR82" s="16">
        <v>15320.7314733894</v>
      </c>
      <c r="AS82" s="16">
        <v>15444.7970728291</v>
      </c>
      <c r="AT82" s="16">
        <v>15568.8626722689</v>
      </c>
      <c r="AU82" s="16">
        <v>15692.928271708701</v>
      </c>
      <c r="AV82" s="16">
        <v>15816.993871148499</v>
      </c>
      <c r="AW82" s="16">
        <v>15941.059470588199</v>
      </c>
      <c r="AX82" s="16">
        <v>16065.125070028</v>
      </c>
      <c r="AY82" s="16">
        <v>16189.1906694678</v>
      </c>
      <c r="AZ82" s="16">
        <v>16313.2562689076</v>
      </c>
    </row>
    <row r="83" spans="1:52" x14ac:dyDescent="0.25">
      <c r="A83" s="14" t="s">
        <v>158</v>
      </c>
      <c r="B83" s="15">
        <v>8</v>
      </c>
      <c r="C83" s="14" t="s">
        <v>150</v>
      </c>
      <c r="D83" s="14" t="s">
        <v>159</v>
      </c>
      <c r="E83" s="16">
        <v>11011.36</v>
      </c>
      <c r="F83" s="16">
        <v>10132.530000000001</v>
      </c>
      <c r="G83" s="16">
        <v>10837.85</v>
      </c>
      <c r="H83" s="16">
        <v>11670.03</v>
      </c>
      <c r="I83" s="16">
        <v>13299.06</v>
      </c>
      <c r="J83" s="16">
        <v>12930.21</v>
      </c>
      <c r="K83" s="16">
        <v>13861.42</v>
      </c>
      <c r="L83" s="16">
        <v>12665.09</v>
      </c>
      <c r="M83" s="16">
        <v>13445.14</v>
      </c>
      <c r="N83" s="16">
        <v>13644.33</v>
      </c>
      <c r="O83" s="16">
        <v>12362.18</v>
      </c>
      <c r="P83" s="16">
        <v>12229.24</v>
      </c>
      <c r="Q83" s="16">
        <v>12928.26</v>
      </c>
      <c r="R83" s="16">
        <v>12458.97</v>
      </c>
      <c r="S83" s="16">
        <v>11898.28</v>
      </c>
      <c r="T83" s="16">
        <v>10937.96</v>
      </c>
      <c r="U83" s="16">
        <v>9364</v>
      </c>
      <c r="V83" s="16">
        <v>10214.76</v>
      </c>
      <c r="W83" s="16">
        <v>9901.19</v>
      </c>
      <c r="X83" s="16">
        <v>10145.65</v>
      </c>
      <c r="Y83" s="16">
        <v>11032.61</v>
      </c>
      <c r="Z83" s="16">
        <v>10749.48</v>
      </c>
      <c r="AA83" s="16">
        <v>11125.41</v>
      </c>
      <c r="AB83" s="16">
        <v>11384.46</v>
      </c>
      <c r="AC83" s="16">
        <v>10475.65</v>
      </c>
      <c r="AD83" s="16">
        <v>12312.79</v>
      </c>
      <c r="AE83" s="16">
        <v>11756.16</v>
      </c>
      <c r="AF83" s="16">
        <v>11036.35</v>
      </c>
      <c r="AG83" s="16">
        <v>10642.67</v>
      </c>
      <c r="AH83" s="16">
        <v>10255.41</v>
      </c>
      <c r="AI83" s="16">
        <v>10281.709999999999</v>
      </c>
      <c r="AJ83" s="16">
        <v>9825.31</v>
      </c>
      <c r="AK83" s="16">
        <v>9488.5499999999993</v>
      </c>
      <c r="AL83" s="16">
        <v>9143.08</v>
      </c>
      <c r="AM83" s="16">
        <v>8668.89</v>
      </c>
      <c r="AN83" s="16">
        <v>9806.5435798319304</v>
      </c>
      <c r="AO83" s="16">
        <v>9725.7705406162404</v>
      </c>
      <c r="AP83" s="16">
        <v>9644.9975014005595</v>
      </c>
      <c r="AQ83" s="16">
        <v>9564.2244621848695</v>
      </c>
      <c r="AR83" s="16">
        <v>9483.4514229691795</v>
      </c>
      <c r="AS83" s="16">
        <v>9402.6783837535004</v>
      </c>
      <c r="AT83" s="16">
        <v>9321.9053445378104</v>
      </c>
      <c r="AU83" s="16">
        <v>9241.1323053221295</v>
      </c>
      <c r="AV83" s="16">
        <v>9160.3592661064395</v>
      </c>
      <c r="AW83" s="16">
        <v>9079.5862268907495</v>
      </c>
      <c r="AX83" s="16">
        <v>8998.8131876750704</v>
      </c>
      <c r="AY83" s="16">
        <v>8918.0401484593804</v>
      </c>
      <c r="AZ83" s="16">
        <v>8837.2671092436904</v>
      </c>
    </row>
    <row r="84" spans="1:52" x14ac:dyDescent="0.25">
      <c r="A84" s="14" t="s">
        <v>160</v>
      </c>
      <c r="B84" s="15">
        <v>8</v>
      </c>
      <c r="C84" s="14" t="s">
        <v>150</v>
      </c>
      <c r="D84" s="14" t="s">
        <v>161</v>
      </c>
      <c r="E84" s="16">
        <v>11571.13</v>
      </c>
      <c r="F84" s="16">
        <v>11287.75</v>
      </c>
      <c r="G84" s="16">
        <v>9722.9699999999993</v>
      </c>
      <c r="H84" s="16">
        <v>10277.58</v>
      </c>
      <c r="I84" s="16">
        <v>10219.6</v>
      </c>
      <c r="J84" s="16">
        <v>11345.71</v>
      </c>
      <c r="K84" s="16">
        <v>11386.17</v>
      </c>
      <c r="L84" s="16">
        <v>12193.64</v>
      </c>
      <c r="M84" s="16">
        <v>12594.24</v>
      </c>
      <c r="N84" s="16">
        <v>14089.77</v>
      </c>
      <c r="O84" s="16">
        <v>14650.17</v>
      </c>
      <c r="P84" s="16">
        <v>14257.93</v>
      </c>
      <c r="Q84" s="16">
        <v>13200.83</v>
      </c>
      <c r="R84" s="16">
        <v>12966.31</v>
      </c>
      <c r="S84" s="16">
        <v>11788.49</v>
      </c>
      <c r="T84" s="16">
        <v>11652.83</v>
      </c>
      <c r="U84" s="16">
        <v>12366.27</v>
      </c>
      <c r="V84" s="16">
        <v>10720.95</v>
      </c>
      <c r="W84" s="16">
        <v>9921.99</v>
      </c>
      <c r="X84" s="16">
        <v>9763.7800000000007</v>
      </c>
      <c r="Y84" s="16">
        <v>10972.34</v>
      </c>
      <c r="Z84" s="16">
        <v>10004.950000000001</v>
      </c>
      <c r="AA84" s="16">
        <v>10560.11</v>
      </c>
      <c r="AB84" s="16">
        <v>11521.22</v>
      </c>
      <c r="AC84" s="16">
        <v>11897.75</v>
      </c>
      <c r="AD84" s="16">
        <v>13053.85</v>
      </c>
      <c r="AE84" s="16">
        <v>14537.39</v>
      </c>
      <c r="AF84" s="16">
        <v>14456.97</v>
      </c>
      <c r="AG84" s="16">
        <v>16102.71</v>
      </c>
      <c r="AH84" s="16">
        <v>16462.71</v>
      </c>
      <c r="AI84" s="16">
        <v>16187.46</v>
      </c>
      <c r="AJ84" s="16">
        <v>16197.06</v>
      </c>
      <c r="AK84" s="16">
        <v>16224.49</v>
      </c>
      <c r="AL84" s="16">
        <v>15360.3</v>
      </c>
      <c r="AM84" s="16">
        <v>16178.3</v>
      </c>
      <c r="AN84" s="16">
        <v>15140.080487395</v>
      </c>
      <c r="AO84" s="16">
        <v>15273.7425462185</v>
      </c>
      <c r="AP84" s="16">
        <v>15407.404605042</v>
      </c>
      <c r="AQ84" s="16">
        <v>15541.0666638656</v>
      </c>
      <c r="AR84" s="16">
        <v>15674.7287226891</v>
      </c>
      <c r="AS84" s="16">
        <v>15808.3907815126</v>
      </c>
      <c r="AT84" s="16">
        <v>15942.0528403361</v>
      </c>
      <c r="AU84" s="16">
        <v>16075.714899159701</v>
      </c>
      <c r="AV84" s="16">
        <v>16209.376957983201</v>
      </c>
      <c r="AW84" s="16">
        <v>16343.039016806701</v>
      </c>
      <c r="AX84" s="16">
        <v>16476.701075630299</v>
      </c>
      <c r="AY84" s="16">
        <v>16610.363134453801</v>
      </c>
      <c r="AZ84" s="16">
        <v>16744.025193277299</v>
      </c>
    </row>
    <row r="85" spans="1:52" x14ac:dyDescent="0.25">
      <c r="A85" s="14" t="s">
        <v>162</v>
      </c>
      <c r="B85" s="15">
        <v>8</v>
      </c>
      <c r="C85" s="14" t="s">
        <v>150</v>
      </c>
      <c r="D85" s="14" t="s">
        <v>163</v>
      </c>
      <c r="E85" s="16">
        <v>1797.61</v>
      </c>
      <c r="F85" s="16">
        <v>2136.4499999999998</v>
      </c>
      <c r="G85" s="16">
        <v>3066.82</v>
      </c>
      <c r="H85" s="16">
        <v>2438.84</v>
      </c>
      <c r="I85" s="16">
        <v>2177.42</v>
      </c>
      <c r="J85" s="16">
        <v>2481.8000000000002</v>
      </c>
      <c r="K85" s="16">
        <v>2122.08</v>
      </c>
      <c r="L85" s="16">
        <v>1231.3599999999999</v>
      </c>
      <c r="M85" s="16">
        <v>1841.53</v>
      </c>
      <c r="N85" s="16">
        <v>2171.1</v>
      </c>
      <c r="O85" s="16">
        <v>1347.89</v>
      </c>
      <c r="P85" s="16">
        <v>621.53</v>
      </c>
      <c r="Q85" s="16">
        <v>1073.94</v>
      </c>
      <c r="R85" s="16">
        <v>1203.46</v>
      </c>
      <c r="S85" s="16">
        <v>14.29</v>
      </c>
      <c r="T85" s="16">
        <v>-1587.46</v>
      </c>
      <c r="U85" s="16">
        <v>-2396.42</v>
      </c>
      <c r="V85" s="16">
        <v>-2001.08</v>
      </c>
      <c r="W85" s="16">
        <v>-681.4</v>
      </c>
      <c r="X85" s="16">
        <v>-346.33</v>
      </c>
      <c r="Y85" s="16">
        <v>1157.54</v>
      </c>
      <c r="Z85" s="16">
        <v>-207.21</v>
      </c>
      <c r="AA85" s="16">
        <v>-348.96</v>
      </c>
      <c r="AB85" s="16">
        <v>-641.83000000000004</v>
      </c>
      <c r="AC85" s="16">
        <v>-577.38</v>
      </c>
      <c r="AD85" s="16">
        <v>-261.56</v>
      </c>
      <c r="AE85" s="16">
        <v>-607.78</v>
      </c>
      <c r="AF85" s="16">
        <v>-196.17</v>
      </c>
      <c r="AG85" s="16">
        <v>800.65</v>
      </c>
      <c r="AH85" s="16">
        <v>833.55</v>
      </c>
      <c r="AI85" s="16">
        <v>1371.16</v>
      </c>
      <c r="AJ85" s="16">
        <v>2661.16</v>
      </c>
      <c r="AK85" s="16">
        <v>2023.13</v>
      </c>
      <c r="AL85" s="16">
        <v>1047.3699999999999</v>
      </c>
      <c r="AM85" s="16">
        <v>780.9</v>
      </c>
      <c r="AN85" s="16">
        <v>-118.876806722693</v>
      </c>
      <c r="AO85" s="16">
        <v>-167.62075630252201</v>
      </c>
      <c r="AP85" s="16">
        <v>-216.36470588235201</v>
      </c>
      <c r="AQ85" s="16">
        <v>-265.10865546218201</v>
      </c>
      <c r="AR85" s="16">
        <v>-313.85260504202199</v>
      </c>
      <c r="AS85" s="16">
        <v>-362.59655462185202</v>
      </c>
      <c r="AT85" s="16">
        <v>-411.34050420168199</v>
      </c>
      <c r="AU85" s="16">
        <v>-460.08445378151202</v>
      </c>
      <c r="AV85" s="16">
        <v>-508.828403361342</v>
      </c>
      <c r="AW85" s="16">
        <v>-557.57235294118198</v>
      </c>
      <c r="AX85" s="16">
        <v>-606.31630252101195</v>
      </c>
      <c r="AY85" s="16">
        <v>-655.06025210084204</v>
      </c>
      <c r="AZ85" s="16">
        <v>-703.80420168067099</v>
      </c>
    </row>
    <row r="86" spans="1:52" x14ac:dyDescent="0.25">
      <c r="A86" s="14" t="s">
        <v>164</v>
      </c>
      <c r="B86" s="15">
        <v>8</v>
      </c>
      <c r="C86" s="14" t="s">
        <v>150</v>
      </c>
      <c r="D86" s="14" t="s">
        <v>165</v>
      </c>
      <c r="E86" s="16">
        <v>10803.6</v>
      </c>
      <c r="F86" s="16">
        <v>11007.52</v>
      </c>
      <c r="G86" s="16">
        <v>9201.69</v>
      </c>
      <c r="H86" s="16">
        <v>9475.74</v>
      </c>
      <c r="I86" s="16">
        <v>9604.01</v>
      </c>
      <c r="J86" s="16">
        <v>10047.209999999999</v>
      </c>
      <c r="K86" s="16">
        <v>10527.23</v>
      </c>
      <c r="L86" s="16">
        <v>9910.5400000000009</v>
      </c>
      <c r="M86" s="16">
        <v>9814.2900000000009</v>
      </c>
      <c r="N86" s="16">
        <v>10335.23</v>
      </c>
      <c r="O86" s="16">
        <v>9902.1299999999992</v>
      </c>
      <c r="P86" s="16">
        <v>9788.16</v>
      </c>
      <c r="Q86" s="16">
        <v>9745.76</v>
      </c>
      <c r="R86" s="16">
        <v>8604.65</v>
      </c>
      <c r="S86" s="16">
        <v>9043.2900000000009</v>
      </c>
      <c r="T86" s="16">
        <v>8108.97</v>
      </c>
      <c r="U86" s="16">
        <v>7409.35</v>
      </c>
      <c r="V86" s="16">
        <v>7953.82</v>
      </c>
      <c r="W86" s="16">
        <v>8486.2199999999993</v>
      </c>
      <c r="X86" s="16">
        <v>9392.69</v>
      </c>
      <c r="Y86" s="16">
        <v>9932.07</v>
      </c>
      <c r="Z86" s="16">
        <v>9672.57</v>
      </c>
      <c r="AA86" s="16">
        <v>9967.99</v>
      </c>
      <c r="AB86" s="16">
        <v>9387.84</v>
      </c>
      <c r="AC86" s="16">
        <v>8522.8700000000008</v>
      </c>
      <c r="AD86" s="16">
        <v>7627.99</v>
      </c>
      <c r="AE86" s="16">
        <v>6989.81</v>
      </c>
      <c r="AF86" s="16">
        <v>5701.87</v>
      </c>
      <c r="AG86" s="16">
        <v>5717.85</v>
      </c>
      <c r="AH86" s="16">
        <v>4413.54</v>
      </c>
      <c r="AI86" s="16">
        <v>4128.7299999999996</v>
      </c>
      <c r="AJ86" s="16">
        <v>4493.99</v>
      </c>
      <c r="AK86" s="16">
        <v>3309.61</v>
      </c>
      <c r="AL86" s="16">
        <v>4547.54</v>
      </c>
      <c r="AM86" s="16">
        <v>3014.78</v>
      </c>
      <c r="AN86" s="16">
        <v>4784.40573109243</v>
      </c>
      <c r="AO86" s="16">
        <v>4595.2994621848702</v>
      </c>
      <c r="AP86" s="16">
        <v>4406.1931932773095</v>
      </c>
      <c r="AQ86" s="16">
        <v>4217.0869243697398</v>
      </c>
      <c r="AR86" s="16">
        <v>4027.98065546218</v>
      </c>
      <c r="AS86" s="16">
        <v>3838.8743865546198</v>
      </c>
      <c r="AT86" s="16">
        <v>3649.7681176470501</v>
      </c>
      <c r="AU86" s="16">
        <v>3460.6618487394899</v>
      </c>
      <c r="AV86" s="16">
        <v>3271.5555798319301</v>
      </c>
      <c r="AW86" s="16">
        <v>3082.4493109243699</v>
      </c>
      <c r="AX86" s="16">
        <v>2893.3430420168002</v>
      </c>
      <c r="AY86" s="16">
        <v>2704.2367731092399</v>
      </c>
      <c r="AZ86" s="16">
        <v>2515.1305042016802</v>
      </c>
    </row>
    <row r="87" spans="1:52" x14ac:dyDescent="0.25">
      <c r="A87" s="14" t="s">
        <v>166</v>
      </c>
      <c r="B87" s="15">
        <v>8</v>
      </c>
      <c r="C87" s="14" t="s">
        <v>150</v>
      </c>
      <c r="D87" s="14" t="s">
        <v>167</v>
      </c>
      <c r="E87" s="16">
        <v>8660.0499999999993</v>
      </c>
      <c r="F87" s="16">
        <v>8308.16</v>
      </c>
      <c r="G87" s="16">
        <v>8304.9</v>
      </c>
      <c r="H87" s="16">
        <v>7667.06</v>
      </c>
      <c r="I87" s="16">
        <v>6782.37</v>
      </c>
      <c r="J87" s="16">
        <v>6394.78</v>
      </c>
      <c r="K87" s="16">
        <v>6151.98</v>
      </c>
      <c r="L87" s="16">
        <v>5745.75</v>
      </c>
      <c r="M87" s="16">
        <v>5366.49</v>
      </c>
      <c r="N87" s="16">
        <v>5696.33</v>
      </c>
      <c r="O87" s="16">
        <v>6949.25</v>
      </c>
      <c r="P87" s="16">
        <v>6437.13</v>
      </c>
      <c r="Q87" s="16">
        <v>6321.31</v>
      </c>
      <c r="R87" s="16">
        <v>7759.15</v>
      </c>
      <c r="S87" s="16">
        <v>9251.44</v>
      </c>
      <c r="T87" s="16">
        <v>8935.51</v>
      </c>
      <c r="U87" s="16">
        <v>7785.97</v>
      </c>
      <c r="V87" s="16">
        <v>8851.52</v>
      </c>
      <c r="W87" s="16">
        <v>8817.4599999999991</v>
      </c>
      <c r="X87" s="16">
        <v>9376.39</v>
      </c>
      <c r="Y87" s="16">
        <v>10691.12</v>
      </c>
      <c r="Z87" s="16">
        <v>10940.72</v>
      </c>
      <c r="AA87" s="16">
        <v>12166.92</v>
      </c>
      <c r="AB87" s="16">
        <v>13491.61</v>
      </c>
      <c r="AC87" s="16">
        <v>14079.2</v>
      </c>
      <c r="AD87" s="16">
        <v>14291.15</v>
      </c>
      <c r="AE87" s="16">
        <v>14319.86</v>
      </c>
      <c r="AF87" s="16">
        <v>15069.2</v>
      </c>
      <c r="AG87" s="16">
        <v>15054.99</v>
      </c>
      <c r="AH87" s="16">
        <v>15411.29</v>
      </c>
      <c r="AI87" s="16">
        <v>16280.3</v>
      </c>
      <c r="AJ87" s="16">
        <v>16041.28</v>
      </c>
      <c r="AK87" s="16">
        <v>15301.66</v>
      </c>
      <c r="AL87" s="16">
        <v>15462.05</v>
      </c>
      <c r="AM87" s="16">
        <v>15514.28</v>
      </c>
      <c r="AN87" s="16">
        <v>16268.677613445299</v>
      </c>
      <c r="AO87" s="16">
        <v>16595.225369747801</v>
      </c>
      <c r="AP87" s="16">
        <v>16921.773126050401</v>
      </c>
      <c r="AQ87" s="16">
        <v>17248.320882352898</v>
      </c>
      <c r="AR87" s="16">
        <v>17574.8686386554</v>
      </c>
      <c r="AS87" s="16">
        <v>17901.416394957902</v>
      </c>
      <c r="AT87" s="16">
        <v>18227.964151260501</v>
      </c>
      <c r="AU87" s="16">
        <v>18554.511907562999</v>
      </c>
      <c r="AV87" s="16">
        <v>18881.059663865501</v>
      </c>
      <c r="AW87" s="16">
        <v>19207.607420167998</v>
      </c>
      <c r="AX87" s="16">
        <v>19534.1551764705</v>
      </c>
      <c r="AY87" s="16">
        <v>19860.7029327731</v>
      </c>
      <c r="AZ87" s="16">
        <v>20187.250689075601</v>
      </c>
    </row>
    <row r="88" spans="1:52" x14ac:dyDescent="0.25">
      <c r="A88" s="14" t="s">
        <v>168</v>
      </c>
      <c r="B88" s="15">
        <v>8</v>
      </c>
      <c r="C88" s="14" t="s">
        <v>150</v>
      </c>
      <c r="D88" s="14" t="s">
        <v>169</v>
      </c>
      <c r="E88" s="16">
        <v>1774</v>
      </c>
      <c r="F88" s="16">
        <v>1546.57</v>
      </c>
      <c r="G88" s="16">
        <v>1117.54</v>
      </c>
      <c r="H88" s="16">
        <v>304.44</v>
      </c>
      <c r="I88" s="16">
        <v>567.52</v>
      </c>
      <c r="J88" s="16">
        <v>303.79000000000002</v>
      </c>
      <c r="K88" s="16">
        <v>357.99</v>
      </c>
      <c r="L88" s="16">
        <v>1157.43</v>
      </c>
      <c r="M88" s="16">
        <v>-91.32</v>
      </c>
      <c r="N88" s="16">
        <v>985.82</v>
      </c>
      <c r="O88" s="16">
        <v>730.68</v>
      </c>
      <c r="P88" s="16">
        <v>703.63</v>
      </c>
      <c r="Q88" s="16">
        <v>-717.72</v>
      </c>
      <c r="R88" s="16">
        <v>-928.61</v>
      </c>
      <c r="S88" s="16">
        <v>-105.37</v>
      </c>
      <c r="T88" s="16">
        <v>-811.1</v>
      </c>
      <c r="U88" s="16">
        <v>-248.87</v>
      </c>
      <c r="V88" s="16">
        <v>191.13</v>
      </c>
      <c r="W88" s="16">
        <v>173.35</v>
      </c>
      <c r="X88" s="16">
        <v>-61.45</v>
      </c>
      <c r="Y88" s="16">
        <v>1325.65</v>
      </c>
      <c r="Z88" s="16">
        <v>129.19</v>
      </c>
      <c r="AA88" s="16">
        <v>531.59</v>
      </c>
      <c r="AB88" s="16">
        <v>1630.51</v>
      </c>
      <c r="AC88" s="16">
        <v>1840.07</v>
      </c>
      <c r="AD88" s="16">
        <v>3000.1</v>
      </c>
      <c r="AE88" s="16">
        <v>1921.75</v>
      </c>
      <c r="AF88" s="16">
        <v>2511.36</v>
      </c>
      <c r="AG88" s="16">
        <v>1809.61</v>
      </c>
      <c r="AH88" s="16">
        <v>2949.06</v>
      </c>
      <c r="AI88" s="16">
        <v>4380.3500000000004</v>
      </c>
      <c r="AJ88" s="16">
        <v>5395.68</v>
      </c>
      <c r="AK88" s="16">
        <v>5221.6400000000003</v>
      </c>
      <c r="AL88" s="16">
        <v>4055.82</v>
      </c>
      <c r="AM88" s="16">
        <v>3047</v>
      </c>
      <c r="AN88" s="16">
        <v>3198.2668403361399</v>
      </c>
      <c r="AO88" s="16">
        <v>3301.8232044817901</v>
      </c>
      <c r="AP88" s="16">
        <v>3405.3795686274502</v>
      </c>
      <c r="AQ88" s="16">
        <v>3508.9359327730999</v>
      </c>
      <c r="AR88" s="16">
        <v>3612.4922969187601</v>
      </c>
      <c r="AS88" s="16">
        <v>3716.0486610644198</v>
      </c>
      <c r="AT88" s="16">
        <v>3819.6050252100799</v>
      </c>
      <c r="AU88" s="16">
        <v>3923.1613893557401</v>
      </c>
      <c r="AV88" s="16">
        <v>4026.7177535013998</v>
      </c>
      <c r="AW88" s="16">
        <v>4130.2741176470599</v>
      </c>
      <c r="AX88" s="16">
        <v>4233.8304817927101</v>
      </c>
      <c r="AY88" s="16">
        <v>4337.3868459383702</v>
      </c>
      <c r="AZ88" s="16">
        <v>4440.9432100840304</v>
      </c>
    </row>
    <row r="89" spans="1:52" x14ac:dyDescent="0.25">
      <c r="A89" s="14" t="s">
        <v>170</v>
      </c>
      <c r="B89" s="15">
        <v>8</v>
      </c>
      <c r="C89" s="14" t="s">
        <v>150</v>
      </c>
      <c r="D89" s="14" t="s">
        <v>171</v>
      </c>
      <c r="E89" s="16">
        <v>12754.05</v>
      </c>
      <c r="F89" s="16">
        <v>13108.41</v>
      </c>
      <c r="G89" s="16">
        <v>12931.69</v>
      </c>
      <c r="H89" s="16">
        <v>13925.04</v>
      </c>
      <c r="I89" s="16">
        <v>14068.55</v>
      </c>
      <c r="J89" s="16">
        <v>15051.62</v>
      </c>
      <c r="K89" s="16">
        <v>14622.34</v>
      </c>
      <c r="L89" s="16">
        <v>15039.78</v>
      </c>
      <c r="M89" s="16">
        <v>15177.37</v>
      </c>
      <c r="N89" s="16">
        <v>15434.91</v>
      </c>
      <c r="O89" s="16">
        <v>16980.37</v>
      </c>
      <c r="P89" s="16">
        <v>17148.29</v>
      </c>
      <c r="Q89" s="16">
        <v>17827.03</v>
      </c>
      <c r="R89" s="16">
        <v>16690.52</v>
      </c>
      <c r="S89" s="16">
        <v>15806.85</v>
      </c>
      <c r="T89" s="16">
        <v>15443.8</v>
      </c>
      <c r="U89" s="16">
        <v>14020.56</v>
      </c>
      <c r="V89" s="16">
        <v>13195.63</v>
      </c>
      <c r="W89" s="16">
        <v>14610.42</v>
      </c>
      <c r="X89" s="16">
        <v>15165.35</v>
      </c>
      <c r="Y89" s="16">
        <v>16050.24</v>
      </c>
      <c r="Z89" s="16">
        <v>16284.14</v>
      </c>
      <c r="AA89" s="16">
        <v>16682.509999999998</v>
      </c>
      <c r="AB89" s="16">
        <v>17163.439999999999</v>
      </c>
      <c r="AC89" s="16">
        <v>16488.25</v>
      </c>
      <c r="AD89" s="16">
        <v>17484.02</v>
      </c>
      <c r="AE89" s="16">
        <v>15927.86</v>
      </c>
      <c r="AF89" s="16">
        <v>16613.45</v>
      </c>
      <c r="AG89" s="16">
        <v>17709.349999999999</v>
      </c>
      <c r="AH89" s="16">
        <v>18163.919999999998</v>
      </c>
      <c r="AI89" s="16">
        <v>18893.48</v>
      </c>
      <c r="AJ89" s="16">
        <v>18770.03</v>
      </c>
      <c r="AK89" s="16">
        <v>19302.099999999999</v>
      </c>
      <c r="AL89" s="16">
        <v>18878.580000000002</v>
      </c>
      <c r="AM89" s="16">
        <v>17766.060000000001</v>
      </c>
      <c r="AN89" s="16">
        <v>18574.320084033599</v>
      </c>
      <c r="AO89" s="16">
        <v>18715.464834733899</v>
      </c>
      <c r="AP89" s="16">
        <v>18856.609585434198</v>
      </c>
      <c r="AQ89" s="16">
        <v>18997.754336134502</v>
      </c>
      <c r="AR89" s="16">
        <v>19138.899086834699</v>
      </c>
      <c r="AS89" s="16">
        <v>19280.043837534999</v>
      </c>
      <c r="AT89" s="16">
        <v>19421.188588235302</v>
      </c>
      <c r="AU89" s="16">
        <v>19562.333338935601</v>
      </c>
      <c r="AV89" s="16">
        <v>19703.478089635799</v>
      </c>
      <c r="AW89" s="16">
        <v>19844.622840336098</v>
      </c>
      <c r="AX89" s="16">
        <v>19985.767591036401</v>
      </c>
      <c r="AY89" s="16">
        <v>20126.912341736701</v>
      </c>
      <c r="AZ89" s="16">
        <v>20268.057092437</v>
      </c>
    </row>
    <row r="90" spans="1:52" x14ac:dyDescent="0.25">
      <c r="A90" s="14" t="s">
        <v>172</v>
      </c>
      <c r="B90" s="15">
        <v>8</v>
      </c>
      <c r="C90" s="14" t="s">
        <v>150</v>
      </c>
      <c r="D90" s="14" t="s">
        <v>173</v>
      </c>
      <c r="E90" s="16">
        <v>12740.29</v>
      </c>
      <c r="F90" s="16">
        <v>12303.11</v>
      </c>
      <c r="G90" s="16">
        <v>13217.16</v>
      </c>
      <c r="H90" s="16">
        <v>13194.53</v>
      </c>
      <c r="I90" s="16">
        <v>12480.87</v>
      </c>
      <c r="J90" s="16">
        <v>12834.86</v>
      </c>
      <c r="K90" s="16">
        <v>14483.43</v>
      </c>
      <c r="L90" s="16">
        <v>16058.36</v>
      </c>
      <c r="M90" s="16">
        <v>15228.74</v>
      </c>
      <c r="N90" s="16">
        <v>15133.33</v>
      </c>
      <c r="O90" s="16">
        <v>14707.35</v>
      </c>
      <c r="P90" s="16">
        <v>14775.86</v>
      </c>
      <c r="Q90" s="16">
        <v>14716.42</v>
      </c>
      <c r="R90" s="16">
        <v>15519.56</v>
      </c>
      <c r="S90" s="16">
        <v>13872.05</v>
      </c>
      <c r="T90" s="16">
        <v>13761.97</v>
      </c>
      <c r="U90" s="16">
        <v>13816.67</v>
      </c>
      <c r="V90" s="16">
        <v>14508.07</v>
      </c>
      <c r="W90" s="16">
        <v>13154.71</v>
      </c>
      <c r="X90" s="16">
        <v>13607.04</v>
      </c>
      <c r="Y90" s="16">
        <v>12485.05</v>
      </c>
      <c r="Z90" s="16">
        <v>12491.73</v>
      </c>
      <c r="AA90" s="16">
        <v>12119.77</v>
      </c>
      <c r="AB90" s="16">
        <v>11874.61</v>
      </c>
      <c r="AC90" s="16">
        <v>10946.01</v>
      </c>
      <c r="AD90" s="16">
        <v>10281.5</v>
      </c>
      <c r="AE90" s="16">
        <v>10753.53</v>
      </c>
      <c r="AF90" s="16">
        <v>11472.02</v>
      </c>
      <c r="AG90" s="16">
        <v>10970.32</v>
      </c>
      <c r="AH90" s="16">
        <v>10367.49</v>
      </c>
      <c r="AI90" s="16">
        <v>10731.97</v>
      </c>
      <c r="AJ90" s="16">
        <v>10522.81</v>
      </c>
      <c r="AK90" s="16">
        <v>9746.92</v>
      </c>
      <c r="AL90" s="16">
        <v>8842.83</v>
      </c>
      <c r="AM90" s="16">
        <v>7367.18</v>
      </c>
      <c r="AN90" s="16">
        <v>9950.0509243697506</v>
      </c>
      <c r="AO90" s="16">
        <v>9802.6916582633094</v>
      </c>
      <c r="AP90" s="16">
        <v>9655.3323921568699</v>
      </c>
      <c r="AQ90" s="16">
        <v>9507.9731260504195</v>
      </c>
      <c r="AR90" s="16">
        <v>9360.6138599439801</v>
      </c>
      <c r="AS90" s="16">
        <v>9213.2545938375406</v>
      </c>
      <c r="AT90" s="16">
        <v>9065.8953277310902</v>
      </c>
      <c r="AU90" s="16">
        <v>8918.5360616246508</v>
      </c>
      <c r="AV90" s="16">
        <v>8771.1767955182095</v>
      </c>
      <c r="AW90" s="16">
        <v>8623.81752941177</v>
      </c>
      <c r="AX90" s="16">
        <v>8476.4582633053196</v>
      </c>
      <c r="AY90" s="16">
        <v>8329.0989971988802</v>
      </c>
      <c r="AZ90" s="16">
        <v>8181.7397310924398</v>
      </c>
    </row>
    <row r="91" spans="1:52" x14ac:dyDescent="0.25">
      <c r="A91" s="14" t="s">
        <v>174</v>
      </c>
      <c r="B91" s="15">
        <v>8</v>
      </c>
      <c r="C91" s="14" t="s">
        <v>150</v>
      </c>
      <c r="D91" s="14" t="s">
        <v>175</v>
      </c>
      <c r="E91" s="16">
        <v>6757.73</v>
      </c>
      <c r="F91" s="16">
        <v>7173</v>
      </c>
      <c r="G91" s="16">
        <v>7021.31</v>
      </c>
      <c r="H91" s="16">
        <v>7633.75</v>
      </c>
      <c r="I91" s="16">
        <v>8027.05</v>
      </c>
      <c r="J91" s="16">
        <v>8030.51</v>
      </c>
      <c r="K91" s="16">
        <v>7906.4</v>
      </c>
      <c r="L91" s="16">
        <v>7424.24</v>
      </c>
      <c r="M91" s="16">
        <v>7559.93</v>
      </c>
      <c r="N91" s="16">
        <v>6282.96</v>
      </c>
      <c r="O91" s="16">
        <v>6822.71</v>
      </c>
      <c r="P91" s="16">
        <v>5509.66</v>
      </c>
      <c r="Q91" s="16">
        <v>5697.95</v>
      </c>
      <c r="R91" s="16">
        <v>5007.6000000000004</v>
      </c>
      <c r="S91" s="16">
        <v>4808.55</v>
      </c>
      <c r="T91" s="16">
        <v>5841.98</v>
      </c>
      <c r="U91" s="16">
        <v>6429.14</v>
      </c>
      <c r="V91" s="16">
        <v>5301.57</v>
      </c>
      <c r="W91" s="16">
        <v>6640.89</v>
      </c>
      <c r="X91" s="16">
        <v>6788.98</v>
      </c>
      <c r="Y91" s="16">
        <v>4920.2</v>
      </c>
      <c r="Z91" s="16">
        <v>5105.01</v>
      </c>
      <c r="AA91" s="16">
        <v>4869.7299999999996</v>
      </c>
      <c r="AB91" s="16">
        <v>3934.95</v>
      </c>
      <c r="AC91" s="16">
        <v>2869.2</v>
      </c>
      <c r="AD91" s="16">
        <v>2788.65</v>
      </c>
      <c r="AE91" s="16">
        <v>2684.94</v>
      </c>
      <c r="AF91" s="16">
        <v>2227.17</v>
      </c>
      <c r="AG91" s="16">
        <v>3115.1</v>
      </c>
      <c r="AH91" s="16">
        <v>2214.73</v>
      </c>
      <c r="AI91" s="16">
        <v>1968.28</v>
      </c>
      <c r="AJ91" s="16">
        <v>3297.76</v>
      </c>
      <c r="AK91" s="16">
        <v>2927.82</v>
      </c>
      <c r="AL91" s="16">
        <v>3144.82</v>
      </c>
      <c r="AM91" s="16">
        <v>2876.53</v>
      </c>
      <c r="AN91" s="16">
        <v>2082.85223529412</v>
      </c>
      <c r="AO91" s="16">
        <v>1910.2951372549001</v>
      </c>
      <c r="AP91" s="16">
        <v>1737.7380392156899</v>
      </c>
      <c r="AQ91" s="16">
        <v>1565.18094117647</v>
      </c>
      <c r="AR91" s="16">
        <v>1392.6238431372601</v>
      </c>
      <c r="AS91" s="16">
        <v>1220.06674509804</v>
      </c>
      <c r="AT91" s="16">
        <v>1047.5096470588301</v>
      </c>
      <c r="AU91" s="16">
        <v>874.95254901961198</v>
      </c>
      <c r="AV91" s="16">
        <v>702.39545098039196</v>
      </c>
      <c r="AW91" s="16">
        <v>529.83835294118205</v>
      </c>
      <c r="AX91" s="16">
        <v>357.28125490196197</v>
      </c>
      <c r="AY91" s="16">
        <v>184.72415686275099</v>
      </c>
      <c r="AZ91" s="16">
        <v>12.167058823532001</v>
      </c>
    </row>
    <row r="92" spans="1:52" x14ac:dyDescent="0.25">
      <c r="A92" s="14" t="s">
        <v>176</v>
      </c>
      <c r="B92" s="15">
        <v>8</v>
      </c>
      <c r="C92" s="14" t="s">
        <v>150</v>
      </c>
      <c r="D92" s="14" t="s">
        <v>177</v>
      </c>
      <c r="E92" s="16">
        <v>8586.4</v>
      </c>
      <c r="F92" s="16">
        <v>8693.35</v>
      </c>
      <c r="G92" s="16">
        <v>7898.45</v>
      </c>
      <c r="H92" s="16">
        <v>7824.82</v>
      </c>
      <c r="I92" s="16">
        <v>7278.73</v>
      </c>
      <c r="J92" s="16">
        <v>6403.76</v>
      </c>
      <c r="K92" s="16">
        <v>4653.8599999999997</v>
      </c>
      <c r="L92" s="16">
        <v>3573.42</v>
      </c>
      <c r="M92" s="16">
        <v>3773.65</v>
      </c>
      <c r="N92" s="16">
        <v>4028.72</v>
      </c>
      <c r="O92" s="16">
        <v>3139.35</v>
      </c>
      <c r="P92" s="16">
        <v>2532.81</v>
      </c>
      <c r="Q92" s="16">
        <v>3397.63</v>
      </c>
      <c r="R92" s="16">
        <v>3183.97</v>
      </c>
      <c r="S92" s="16">
        <v>3491.87</v>
      </c>
      <c r="T92" s="16">
        <v>4564.8999999999996</v>
      </c>
      <c r="U92" s="16">
        <v>5276.15</v>
      </c>
      <c r="V92" s="16">
        <v>5886.75</v>
      </c>
      <c r="W92" s="16">
        <v>6162.85</v>
      </c>
      <c r="X92" s="16">
        <v>5017.5200000000004</v>
      </c>
      <c r="Y92" s="16">
        <v>4872.72</v>
      </c>
      <c r="Z92" s="16">
        <v>3499.93</v>
      </c>
      <c r="AA92" s="16">
        <v>2886.44</v>
      </c>
      <c r="AB92" s="16">
        <v>2518.29</v>
      </c>
      <c r="AC92" s="16">
        <v>1787.35</v>
      </c>
      <c r="AD92" s="16">
        <v>2712.74</v>
      </c>
      <c r="AE92" s="16">
        <v>2521.89</v>
      </c>
      <c r="AF92" s="16">
        <v>2530.5100000000002</v>
      </c>
      <c r="AG92" s="16">
        <v>2017.76</v>
      </c>
      <c r="AH92" s="16">
        <v>1444.34</v>
      </c>
      <c r="AI92" s="16">
        <v>1366.42</v>
      </c>
      <c r="AJ92" s="16">
        <v>1824.28</v>
      </c>
      <c r="AK92" s="16">
        <v>2273.52</v>
      </c>
      <c r="AL92" s="16">
        <v>1904.4</v>
      </c>
      <c r="AM92" s="16">
        <v>1755.8</v>
      </c>
      <c r="AN92" s="16">
        <v>1033.5649579832</v>
      </c>
      <c r="AO92" s="16">
        <v>866.72277310924699</v>
      </c>
      <c r="AP92" s="16">
        <v>699.88058823529695</v>
      </c>
      <c r="AQ92" s="16">
        <v>533.03840336134704</v>
      </c>
      <c r="AR92" s="16">
        <v>366.19621848739598</v>
      </c>
      <c r="AS92" s="16">
        <v>199.354033613447</v>
      </c>
      <c r="AT92" s="16">
        <v>32.5118487394966</v>
      </c>
      <c r="AU92" s="16">
        <v>-134.33033613445301</v>
      </c>
      <c r="AV92" s="16">
        <v>-301.17252100840301</v>
      </c>
      <c r="AW92" s="16">
        <v>-468.01470588235298</v>
      </c>
      <c r="AX92" s="16">
        <v>-634.85689075630296</v>
      </c>
      <c r="AY92" s="16">
        <v>-801.69907563025299</v>
      </c>
      <c r="AZ92" s="16">
        <v>-968.54126050420302</v>
      </c>
    </row>
    <row r="93" spans="1:52" x14ac:dyDescent="0.25">
      <c r="A93" s="14" t="s">
        <v>178</v>
      </c>
      <c r="B93" s="15">
        <v>8</v>
      </c>
      <c r="C93" s="14" t="s">
        <v>150</v>
      </c>
      <c r="D93" s="14" t="s">
        <v>179</v>
      </c>
      <c r="E93" s="16">
        <v>1237.93</v>
      </c>
      <c r="F93" s="16">
        <v>401.61</v>
      </c>
      <c r="G93" s="16">
        <v>-270.92</v>
      </c>
      <c r="H93" s="16">
        <v>-1145.5</v>
      </c>
      <c r="I93" s="16">
        <v>-2691.03</v>
      </c>
      <c r="J93" s="16">
        <v>-2169.44</v>
      </c>
      <c r="K93" s="16">
        <v>-2762.29</v>
      </c>
      <c r="L93" s="16">
        <v>-2536.34</v>
      </c>
      <c r="M93" s="16">
        <v>-2741.74</v>
      </c>
      <c r="N93" s="16">
        <v>-3423.42</v>
      </c>
      <c r="O93" s="16">
        <v>-2775.51</v>
      </c>
      <c r="P93" s="16">
        <v>-3007.11</v>
      </c>
      <c r="Q93" s="16">
        <v>-3190.76</v>
      </c>
      <c r="R93" s="16">
        <v>-2036.58</v>
      </c>
      <c r="S93" s="16">
        <v>-2755.31</v>
      </c>
      <c r="T93" s="16">
        <v>-2123.6999999999998</v>
      </c>
      <c r="U93" s="16">
        <v>-1765.33</v>
      </c>
      <c r="V93" s="16">
        <v>-1188.72</v>
      </c>
      <c r="W93" s="16">
        <v>59.64</v>
      </c>
      <c r="X93" s="16">
        <v>1.83</v>
      </c>
      <c r="Y93" s="16">
        <v>1089.82</v>
      </c>
      <c r="Z93" s="16">
        <v>324.33</v>
      </c>
      <c r="AA93" s="16">
        <v>1819.9</v>
      </c>
      <c r="AB93" s="16">
        <v>319.51</v>
      </c>
      <c r="AC93" s="16">
        <v>1380</v>
      </c>
      <c r="AD93" s="16">
        <v>-100.83</v>
      </c>
      <c r="AE93" s="16">
        <v>-872.14</v>
      </c>
      <c r="AF93" s="16">
        <v>-1179.46</v>
      </c>
      <c r="AG93" s="16">
        <v>-1346.66</v>
      </c>
      <c r="AH93" s="16">
        <v>-2147.61</v>
      </c>
      <c r="AI93" s="16">
        <v>-3347.9</v>
      </c>
      <c r="AJ93" s="16">
        <v>-4467.92</v>
      </c>
      <c r="AK93" s="16">
        <v>-4672.96</v>
      </c>
      <c r="AL93" s="16">
        <v>-4119.42</v>
      </c>
      <c r="AM93" s="16">
        <v>-4157.99</v>
      </c>
      <c r="AN93" s="16">
        <v>-2170.9372941176498</v>
      </c>
      <c r="AO93" s="16">
        <v>-2202.0813977591101</v>
      </c>
      <c r="AP93" s="16">
        <v>-2233.22550140056</v>
      </c>
      <c r="AQ93" s="16">
        <v>-2264.3696050420199</v>
      </c>
      <c r="AR93" s="16">
        <v>-2295.5137086834802</v>
      </c>
      <c r="AS93" s="16">
        <v>-2326.6578123249301</v>
      </c>
      <c r="AT93" s="16">
        <v>-2357.80191596639</v>
      </c>
      <c r="AU93" s="16">
        <v>-2388.9460196078498</v>
      </c>
      <c r="AV93" s="16">
        <v>-2420.0901232493002</v>
      </c>
      <c r="AW93" s="16">
        <v>-2451.2342268907601</v>
      </c>
      <c r="AX93" s="16">
        <v>-2482.3783305322199</v>
      </c>
      <c r="AY93" s="16">
        <v>-2513.5224341736698</v>
      </c>
      <c r="AZ93" s="16">
        <v>-2544.6665378151301</v>
      </c>
    </row>
    <row r="94" spans="1:52" x14ac:dyDescent="0.25">
      <c r="A94" s="14" t="s">
        <v>180</v>
      </c>
      <c r="B94" s="15">
        <v>8</v>
      </c>
      <c r="C94" s="14" t="s">
        <v>150</v>
      </c>
      <c r="D94" s="14" t="s">
        <v>181</v>
      </c>
      <c r="E94" s="16">
        <v>9948.24</v>
      </c>
      <c r="F94" s="16">
        <v>8400.4500000000007</v>
      </c>
      <c r="G94" s="16">
        <v>8807.82</v>
      </c>
      <c r="H94" s="16">
        <v>8219.2800000000007</v>
      </c>
      <c r="I94" s="16">
        <v>7725.93</v>
      </c>
      <c r="J94" s="16">
        <v>7033.62</v>
      </c>
      <c r="K94" s="16">
        <v>6215.62</v>
      </c>
      <c r="L94" s="16">
        <v>4807.2</v>
      </c>
      <c r="M94" s="16">
        <v>5378.91</v>
      </c>
      <c r="N94" s="16">
        <v>6024.89</v>
      </c>
      <c r="O94" s="16">
        <v>5400.31</v>
      </c>
      <c r="P94" s="16">
        <v>6777.34</v>
      </c>
      <c r="Q94" s="16">
        <v>8032.88</v>
      </c>
      <c r="R94" s="16">
        <v>7147.99</v>
      </c>
      <c r="S94" s="16">
        <v>8168.8</v>
      </c>
      <c r="T94" s="16">
        <v>9326.36</v>
      </c>
      <c r="U94" s="16">
        <v>9346.06</v>
      </c>
      <c r="V94" s="16">
        <v>8728.32</v>
      </c>
      <c r="W94" s="16">
        <v>8144.14</v>
      </c>
      <c r="X94" s="16">
        <v>6818.65</v>
      </c>
      <c r="Y94" s="16">
        <v>6984.93</v>
      </c>
      <c r="Z94" s="16">
        <v>5990.85</v>
      </c>
      <c r="AA94" s="16">
        <v>6053.64</v>
      </c>
      <c r="AB94" s="16">
        <v>6522.39</v>
      </c>
      <c r="AC94" s="16">
        <v>7581.27</v>
      </c>
      <c r="AD94" s="16">
        <v>7678.49</v>
      </c>
      <c r="AE94" s="16">
        <v>6441.37</v>
      </c>
      <c r="AF94" s="16">
        <v>7658.95</v>
      </c>
      <c r="AG94" s="16">
        <v>7936.57</v>
      </c>
      <c r="AH94" s="16">
        <v>7329.49</v>
      </c>
      <c r="AI94" s="16">
        <v>8605.76</v>
      </c>
      <c r="AJ94" s="16">
        <v>8892.99</v>
      </c>
      <c r="AK94" s="16">
        <v>9231.09</v>
      </c>
      <c r="AL94" s="16">
        <v>9055.65</v>
      </c>
      <c r="AM94" s="16">
        <v>10072.67</v>
      </c>
      <c r="AN94" s="16">
        <v>8133.5486218487404</v>
      </c>
      <c r="AO94" s="16">
        <v>8162.4141484593802</v>
      </c>
      <c r="AP94" s="16">
        <v>8191.27967507003</v>
      </c>
      <c r="AQ94" s="16">
        <v>8220.1452016806707</v>
      </c>
      <c r="AR94" s="16">
        <v>8249.0107282913195</v>
      </c>
      <c r="AS94" s="16">
        <v>8277.8762549019593</v>
      </c>
      <c r="AT94" s="16">
        <v>8306.7417815125991</v>
      </c>
      <c r="AU94" s="16">
        <v>8335.6073081232498</v>
      </c>
      <c r="AV94" s="16">
        <v>8364.4728347338896</v>
      </c>
      <c r="AW94" s="16">
        <v>8393.3383613445403</v>
      </c>
      <c r="AX94" s="16">
        <v>8422.2038879551801</v>
      </c>
      <c r="AY94" s="16">
        <v>8451.0694145658308</v>
      </c>
      <c r="AZ94" s="16">
        <v>8479.9349411764706</v>
      </c>
    </row>
    <row r="95" spans="1:52" x14ac:dyDescent="0.25">
      <c r="A95" s="14" t="s">
        <v>182</v>
      </c>
      <c r="B95" s="15">
        <v>8</v>
      </c>
      <c r="C95" s="14" t="s">
        <v>150</v>
      </c>
      <c r="D95" s="14" t="s">
        <v>183</v>
      </c>
      <c r="E95" s="16">
        <v>2878.47</v>
      </c>
      <c r="F95" s="16">
        <v>1553.37</v>
      </c>
      <c r="G95" s="16">
        <v>2172.2600000000002</v>
      </c>
      <c r="H95" s="16">
        <v>2032.4</v>
      </c>
      <c r="I95" s="16">
        <v>3044.77</v>
      </c>
      <c r="J95" s="16">
        <v>3760.9</v>
      </c>
      <c r="K95" s="16">
        <v>2910.4</v>
      </c>
      <c r="L95" s="16">
        <v>2388.62</v>
      </c>
      <c r="M95" s="16">
        <v>1022.12</v>
      </c>
      <c r="N95" s="16">
        <v>1271.97</v>
      </c>
      <c r="O95" s="16">
        <v>1327.99</v>
      </c>
      <c r="P95" s="16">
        <v>1608.67</v>
      </c>
      <c r="Q95" s="16">
        <v>756.94</v>
      </c>
      <c r="R95" s="16">
        <v>991.39</v>
      </c>
      <c r="S95" s="16">
        <v>999.73</v>
      </c>
      <c r="T95" s="16">
        <v>-334.44</v>
      </c>
      <c r="U95" s="16">
        <v>-502.57</v>
      </c>
      <c r="V95" s="16">
        <v>280.48</v>
      </c>
      <c r="W95" s="16">
        <v>-1021.01</v>
      </c>
      <c r="X95" s="16">
        <v>-1618.04</v>
      </c>
      <c r="Y95" s="16">
        <v>-508.24</v>
      </c>
      <c r="Z95" s="16">
        <v>382.31</v>
      </c>
      <c r="AA95" s="16">
        <v>1002.85</v>
      </c>
      <c r="AB95" s="16">
        <v>563.23</v>
      </c>
      <c r="AC95" s="16">
        <v>316.39</v>
      </c>
      <c r="AD95" s="16">
        <v>562.32000000000005</v>
      </c>
      <c r="AE95" s="16">
        <v>-914.89</v>
      </c>
      <c r="AF95" s="16">
        <v>-2004.42</v>
      </c>
      <c r="AG95" s="16">
        <v>-2014.18</v>
      </c>
      <c r="AH95" s="16">
        <v>-668.37</v>
      </c>
      <c r="AI95" s="16">
        <v>-524.79999999999995</v>
      </c>
      <c r="AJ95" s="16">
        <v>-1313.65</v>
      </c>
      <c r="AK95" s="16">
        <v>-2709.35</v>
      </c>
      <c r="AL95" s="16">
        <v>-3008</v>
      </c>
      <c r="AM95" s="16">
        <v>-1495.88</v>
      </c>
      <c r="AN95" s="16">
        <v>-2196.3516302521002</v>
      </c>
      <c r="AO95" s="16">
        <v>-2339.3072605041998</v>
      </c>
      <c r="AP95" s="16">
        <v>-2482.2628907562998</v>
      </c>
      <c r="AQ95" s="16">
        <v>-2625.2185210083999</v>
      </c>
      <c r="AR95" s="16">
        <v>-2768.1741512604999</v>
      </c>
      <c r="AS95" s="16">
        <v>-2911.1297815125999</v>
      </c>
      <c r="AT95" s="16">
        <v>-3054.08541176471</v>
      </c>
      <c r="AU95" s="16">
        <v>-3197.04104201681</v>
      </c>
      <c r="AV95" s="16">
        <v>-3339.9966722689101</v>
      </c>
      <c r="AW95" s="16">
        <v>-3482.9523025210101</v>
      </c>
      <c r="AX95" s="16">
        <v>-3625.9079327731101</v>
      </c>
      <c r="AY95" s="16">
        <v>-3768.8635630252102</v>
      </c>
      <c r="AZ95" s="16">
        <v>-3911.8191932773102</v>
      </c>
    </row>
    <row r="96" spans="1:52" x14ac:dyDescent="0.25">
      <c r="A96" s="14" t="s">
        <v>184</v>
      </c>
      <c r="B96" s="15">
        <v>8</v>
      </c>
      <c r="C96" s="14" t="s">
        <v>150</v>
      </c>
      <c r="D96" s="14" t="s">
        <v>185</v>
      </c>
      <c r="E96" s="16">
        <v>5490.12</v>
      </c>
      <c r="F96" s="16">
        <v>7092.4</v>
      </c>
      <c r="G96" s="16">
        <v>5881.51</v>
      </c>
      <c r="H96" s="16">
        <v>5653.52</v>
      </c>
      <c r="I96" s="16">
        <v>6515.97</v>
      </c>
      <c r="J96" s="16">
        <v>7293.44</v>
      </c>
      <c r="K96" s="16">
        <v>8442.42</v>
      </c>
      <c r="L96" s="16">
        <v>8600.11</v>
      </c>
      <c r="M96" s="16">
        <v>8159.6</v>
      </c>
      <c r="N96" s="16">
        <v>9619.16</v>
      </c>
      <c r="O96" s="16">
        <v>8417.06</v>
      </c>
      <c r="P96" s="16">
        <v>8729.01</v>
      </c>
      <c r="Q96" s="16">
        <v>8534.4500000000007</v>
      </c>
      <c r="R96" s="16">
        <v>8332.58</v>
      </c>
      <c r="S96" s="16">
        <v>9470.16</v>
      </c>
      <c r="T96" s="16">
        <v>7738.27</v>
      </c>
      <c r="U96" s="16">
        <v>6603.27</v>
      </c>
      <c r="V96" s="16">
        <v>7294.15</v>
      </c>
      <c r="W96" s="16">
        <v>7659.19</v>
      </c>
      <c r="X96" s="16">
        <v>7406.33</v>
      </c>
      <c r="Y96" s="16">
        <v>8127.73</v>
      </c>
      <c r="Z96" s="16">
        <v>8073.98</v>
      </c>
      <c r="AA96" s="16">
        <v>7260.69</v>
      </c>
      <c r="AB96" s="16">
        <v>6685.64</v>
      </c>
      <c r="AC96" s="16">
        <v>5919.93</v>
      </c>
      <c r="AD96" s="16">
        <v>5247.56</v>
      </c>
      <c r="AE96" s="16">
        <v>5056.6499999999996</v>
      </c>
      <c r="AF96" s="16">
        <v>3793.58</v>
      </c>
      <c r="AG96" s="16">
        <v>4911.82</v>
      </c>
      <c r="AH96" s="16">
        <v>4861.6400000000003</v>
      </c>
      <c r="AI96" s="16">
        <v>4142.17</v>
      </c>
      <c r="AJ96" s="16">
        <v>4932.6400000000003</v>
      </c>
      <c r="AK96" s="16">
        <v>5265.22</v>
      </c>
      <c r="AL96" s="16">
        <v>3737.6</v>
      </c>
      <c r="AM96" s="16">
        <v>3641.58</v>
      </c>
      <c r="AN96" s="16">
        <v>4912.3884201680703</v>
      </c>
      <c r="AO96" s="16">
        <v>4812.9319831932798</v>
      </c>
      <c r="AP96" s="16">
        <v>4713.4755462184903</v>
      </c>
      <c r="AQ96" s="16">
        <v>4614.0191092436999</v>
      </c>
      <c r="AR96" s="16">
        <v>4514.5626722689103</v>
      </c>
      <c r="AS96" s="16">
        <v>4415.1062352941199</v>
      </c>
      <c r="AT96" s="16">
        <v>4315.6497983193303</v>
      </c>
      <c r="AU96" s="16">
        <v>4216.1933613445399</v>
      </c>
      <c r="AV96" s="16">
        <v>4116.7369243697503</v>
      </c>
      <c r="AW96" s="16">
        <v>4017.2804873949599</v>
      </c>
      <c r="AX96" s="16">
        <v>3917.8240504201699</v>
      </c>
      <c r="AY96" s="16">
        <v>3818.3676134453799</v>
      </c>
      <c r="AZ96" s="16">
        <v>3718.9111764705899</v>
      </c>
    </row>
    <row r="97" spans="1:255" x14ac:dyDescent="0.25">
      <c r="A97" s="14" t="s">
        <v>186</v>
      </c>
      <c r="B97" s="15">
        <v>8</v>
      </c>
      <c r="C97" s="14" t="s">
        <v>150</v>
      </c>
      <c r="D97" s="14" t="s">
        <v>187</v>
      </c>
      <c r="E97" s="16">
        <v>3249.61</v>
      </c>
      <c r="F97" s="16">
        <v>3280.74</v>
      </c>
      <c r="G97" s="16">
        <v>3599.46</v>
      </c>
      <c r="H97" s="16">
        <v>3945.57</v>
      </c>
      <c r="I97" s="16">
        <v>4545.25</v>
      </c>
      <c r="J97" s="16">
        <v>4116.41</v>
      </c>
      <c r="K97" s="16">
        <v>4098.2</v>
      </c>
      <c r="L97" s="16">
        <v>4654.03</v>
      </c>
      <c r="M97" s="16">
        <v>5162.2700000000004</v>
      </c>
      <c r="N97" s="16">
        <v>4848.33</v>
      </c>
      <c r="O97" s="16">
        <v>5174.74</v>
      </c>
      <c r="P97" s="16">
        <v>4769.07</v>
      </c>
      <c r="Q97" s="16">
        <v>4497.5200000000004</v>
      </c>
      <c r="R97" s="16">
        <v>3499.22</v>
      </c>
      <c r="S97" s="16">
        <v>4088.44</v>
      </c>
      <c r="T97" s="16">
        <v>2553.9699999999998</v>
      </c>
      <c r="U97" s="16">
        <v>1909.64</v>
      </c>
      <c r="V97" s="16">
        <v>3060.21</v>
      </c>
      <c r="W97" s="16">
        <v>2873.39</v>
      </c>
      <c r="X97" s="16">
        <v>3767.02</v>
      </c>
      <c r="Y97" s="16">
        <v>4098.17</v>
      </c>
      <c r="Z97" s="16">
        <v>3859.39</v>
      </c>
      <c r="AA97" s="16">
        <v>4094.48</v>
      </c>
      <c r="AB97" s="16">
        <v>4172.7299999999996</v>
      </c>
      <c r="AC97" s="16">
        <v>3998.83</v>
      </c>
      <c r="AD97" s="16">
        <v>4622.1099999999997</v>
      </c>
      <c r="AE97" s="16">
        <v>6293.68</v>
      </c>
      <c r="AF97" s="16">
        <v>6541.7</v>
      </c>
      <c r="AG97" s="16">
        <v>4806.95</v>
      </c>
      <c r="AH97" s="16">
        <v>6061.4</v>
      </c>
      <c r="AI97" s="16">
        <v>6243.67</v>
      </c>
      <c r="AJ97" s="16">
        <v>5198.67</v>
      </c>
      <c r="AK97" s="16">
        <v>6474.11</v>
      </c>
      <c r="AL97" s="16">
        <v>6488.34</v>
      </c>
      <c r="AM97" s="16">
        <v>5525.75</v>
      </c>
      <c r="AN97" s="16">
        <v>5582.3202857142896</v>
      </c>
      <c r="AO97" s="16">
        <v>5644.5554285714297</v>
      </c>
      <c r="AP97" s="16">
        <v>5706.7905714285798</v>
      </c>
      <c r="AQ97" s="16">
        <v>5769.0257142857199</v>
      </c>
      <c r="AR97" s="16">
        <v>5831.26085714286</v>
      </c>
      <c r="AS97" s="16">
        <v>5893.4960000000001</v>
      </c>
      <c r="AT97" s="16">
        <v>5955.7311428571502</v>
      </c>
      <c r="AU97" s="16">
        <v>6017.9662857142903</v>
      </c>
      <c r="AV97" s="16">
        <v>6080.2014285714304</v>
      </c>
      <c r="AW97" s="16">
        <v>6142.4365714285796</v>
      </c>
      <c r="AX97" s="16">
        <v>6204.6717142857196</v>
      </c>
      <c r="AY97" s="16">
        <v>6266.9068571428597</v>
      </c>
      <c r="AZ97" s="16">
        <v>6329.1419999999998</v>
      </c>
    </row>
    <row r="98" spans="1:255" x14ac:dyDescent="0.25">
      <c r="A98" s="14" t="s">
        <v>188</v>
      </c>
      <c r="B98" s="15">
        <v>8</v>
      </c>
      <c r="C98" s="14" t="s">
        <v>150</v>
      </c>
      <c r="D98" s="14" t="s">
        <v>189</v>
      </c>
      <c r="E98" s="16">
        <v>11741.17</v>
      </c>
      <c r="F98" s="16">
        <v>10465.66</v>
      </c>
      <c r="G98" s="16">
        <v>11385.83</v>
      </c>
      <c r="H98" s="16">
        <v>10970.27</v>
      </c>
      <c r="I98" s="16">
        <v>12070.65</v>
      </c>
      <c r="J98" s="16">
        <v>10686.72</v>
      </c>
      <c r="K98" s="16">
        <v>11489.38</v>
      </c>
      <c r="L98" s="16">
        <v>10555.55</v>
      </c>
      <c r="M98" s="16">
        <v>10399.48</v>
      </c>
      <c r="N98" s="16">
        <v>9780.94</v>
      </c>
      <c r="O98" s="16">
        <v>11439.17</v>
      </c>
      <c r="P98" s="16">
        <v>12221.01</v>
      </c>
      <c r="Q98" s="16">
        <v>13117.64</v>
      </c>
      <c r="R98" s="16">
        <v>12580.89</v>
      </c>
      <c r="S98" s="16">
        <v>12343.28</v>
      </c>
      <c r="T98" s="16">
        <v>13324.96</v>
      </c>
      <c r="U98" s="16">
        <v>13301.59</v>
      </c>
      <c r="V98" s="16">
        <v>14855.08</v>
      </c>
      <c r="W98" s="16">
        <v>14159.76</v>
      </c>
      <c r="X98" s="16">
        <v>12969.49</v>
      </c>
      <c r="Y98" s="16">
        <v>11752.64</v>
      </c>
      <c r="Z98" s="16">
        <v>12062.02</v>
      </c>
      <c r="AA98" s="16">
        <v>12229.51</v>
      </c>
      <c r="AB98" s="16">
        <v>12394.62</v>
      </c>
      <c r="AC98" s="16">
        <v>11550.27</v>
      </c>
      <c r="AD98" s="16">
        <v>11266.64</v>
      </c>
      <c r="AE98" s="16">
        <v>10285.030000000001</v>
      </c>
      <c r="AF98" s="16">
        <v>10569.09</v>
      </c>
      <c r="AG98" s="16">
        <v>11814.91</v>
      </c>
      <c r="AH98" s="16">
        <v>11394.41</v>
      </c>
      <c r="AI98" s="16">
        <v>10746.82</v>
      </c>
      <c r="AJ98" s="16">
        <v>10757.52</v>
      </c>
      <c r="AK98" s="16">
        <v>11114.26</v>
      </c>
      <c r="AL98" s="16">
        <v>11140.85</v>
      </c>
      <c r="AM98" s="16">
        <v>11344.5</v>
      </c>
      <c r="AN98" s="16">
        <v>11704.888403361299</v>
      </c>
      <c r="AO98" s="16">
        <v>11703.919330532201</v>
      </c>
      <c r="AP98" s="16">
        <v>11702.9502577031</v>
      </c>
      <c r="AQ98" s="16">
        <v>11701.981184873899</v>
      </c>
      <c r="AR98" s="16">
        <v>11701.0121120448</v>
      </c>
      <c r="AS98" s="16">
        <v>11700.0430392157</v>
      </c>
      <c r="AT98" s="16">
        <v>11699.073966386601</v>
      </c>
      <c r="AU98" s="16">
        <v>11698.1048935574</v>
      </c>
      <c r="AV98" s="16">
        <v>11697.135820728299</v>
      </c>
      <c r="AW98" s="16">
        <v>11696.1667478992</v>
      </c>
      <c r="AX98" s="16">
        <v>11695.19767507</v>
      </c>
      <c r="AY98" s="16">
        <v>11694.228602240901</v>
      </c>
      <c r="AZ98" s="16">
        <v>11693.2595294118</v>
      </c>
    </row>
    <row r="99" spans="1:255" x14ac:dyDescent="0.25">
      <c r="A99" s="14" t="s">
        <v>190</v>
      </c>
      <c r="B99" s="15">
        <v>8</v>
      </c>
      <c r="C99" s="14" t="s">
        <v>150</v>
      </c>
      <c r="D99" s="14" t="s">
        <v>191</v>
      </c>
      <c r="E99" s="16">
        <v>7102.86</v>
      </c>
      <c r="F99" s="16">
        <v>7096.05</v>
      </c>
      <c r="G99" s="16">
        <v>6678.37</v>
      </c>
      <c r="H99" s="16">
        <v>6562.98</v>
      </c>
      <c r="I99" s="16">
        <v>6219.96</v>
      </c>
      <c r="J99" s="16">
        <v>6062.63</v>
      </c>
      <c r="K99" s="16">
        <v>5852.45</v>
      </c>
      <c r="L99" s="16">
        <v>5649.04</v>
      </c>
      <c r="M99" s="16">
        <v>4522.6400000000003</v>
      </c>
      <c r="N99" s="16">
        <v>4877.3100000000004</v>
      </c>
      <c r="O99" s="16">
        <v>4404.99</v>
      </c>
      <c r="P99" s="16">
        <v>2849.61</v>
      </c>
      <c r="Q99" s="16">
        <v>3061.84</v>
      </c>
      <c r="R99" s="16">
        <v>2378.27</v>
      </c>
      <c r="S99" s="16">
        <v>1719.08</v>
      </c>
      <c r="T99" s="16">
        <v>1734.66</v>
      </c>
      <c r="U99" s="16">
        <v>2393.1</v>
      </c>
      <c r="V99" s="16">
        <v>1698.87</v>
      </c>
      <c r="W99" s="16">
        <v>1431.98</v>
      </c>
      <c r="X99" s="16">
        <v>1220.56</v>
      </c>
      <c r="Y99" s="16">
        <v>43.2</v>
      </c>
      <c r="Z99" s="16">
        <v>-526.34</v>
      </c>
      <c r="AA99" s="16">
        <v>-1235.31</v>
      </c>
      <c r="AB99" s="16">
        <v>-2710.74</v>
      </c>
      <c r="AC99" s="16">
        <v>-3693.73</v>
      </c>
      <c r="AD99" s="16">
        <v>-2944.41</v>
      </c>
      <c r="AE99" s="16">
        <v>-1733.56</v>
      </c>
      <c r="AF99" s="16">
        <v>-2822.96</v>
      </c>
      <c r="AG99" s="16">
        <v>-3108.71</v>
      </c>
      <c r="AH99" s="16">
        <v>-2320.62</v>
      </c>
      <c r="AI99" s="16">
        <v>-3416.43</v>
      </c>
      <c r="AJ99" s="16">
        <v>-3269.78</v>
      </c>
      <c r="AK99" s="16">
        <v>-2023.97</v>
      </c>
      <c r="AL99" s="16">
        <v>-2345.6799999999998</v>
      </c>
      <c r="AM99" s="16">
        <v>-2599.0500000000002</v>
      </c>
      <c r="AN99" s="16">
        <v>-4869.7176302521402</v>
      </c>
      <c r="AO99" s="16">
        <v>-5217.7323557423397</v>
      </c>
      <c r="AP99" s="16">
        <v>-5565.74708123254</v>
      </c>
      <c r="AQ99" s="16">
        <v>-5913.7618067227304</v>
      </c>
      <c r="AR99" s="16">
        <v>-6261.7765322129399</v>
      </c>
      <c r="AS99" s="16">
        <v>-6609.7912577031402</v>
      </c>
      <c r="AT99" s="16">
        <v>-6957.8059831932396</v>
      </c>
      <c r="AU99" s="16">
        <v>-7305.82070868344</v>
      </c>
      <c r="AV99" s="16">
        <v>-7653.8354341736303</v>
      </c>
      <c r="AW99" s="16">
        <v>-8001.8501596638398</v>
      </c>
      <c r="AX99" s="16">
        <v>-8349.8648851540293</v>
      </c>
      <c r="AY99" s="16">
        <v>-8697.8796106442405</v>
      </c>
      <c r="AZ99" s="16">
        <v>-9045.8943361344409</v>
      </c>
    </row>
    <row r="100" spans="1:255" x14ac:dyDescent="0.25">
      <c r="A100" s="14" t="s">
        <v>192</v>
      </c>
      <c r="B100" s="15">
        <v>8</v>
      </c>
      <c r="C100" s="14" t="s">
        <v>150</v>
      </c>
      <c r="D100" s="14" t="s">
        <v>193</v>
      </c>
      <c r="E100" s="16">
        <v>3172.37</v>
      </c>
      <c r="F100" s="16">
        <v>3962.03</v>
      </c>
      <c r="G100" s="16">
        <v>3123.84</v>
      </c>
      <c r="H100" s="16">
        <v>3461.94</v>
      </c>
      <c r="I100" s="16">
        <v>3748.81</v>
      </c>
      <c r="J100" s="16">
        <v>3784.42</v>
      </c>
      <c r="K100" s="16">
        <v>4563.9799999999996</v>
      </c>
      <c r="L100" s="16">
        <v>3960.51</v>
      </c>
      <c r="M100" s="16">
        <v>3990.98</v>
      </c>
      <c r="N100" s="16">
        <v>4214.17</v>
      </c>
      <c r="O100" s="16">
        <v>4311.88</v>
      </c>
      <c r="P100" s="16">
        <v>3689.73</v>
      </c>
      <c r="Q100" s="16">
        <v>2622.62</v>
      </c>
      <c r="R100" s="16">
        <v>4162.95</v>
      </c>
      <c r="S100" s="16">
        <v>3682.75</v>
      </c>
      <c r="T100" s="16">
        <v>5169.3599999999997</v>
      </c>
      <c r="U100" s="16">
        <v>4289.78</v>
      </c>
      <c r="V100" s="16">
        <v>4882.8500000000004</v>
      </c>
      <c r="W100" s="16">
        <v>5257.84</v>
      </c>
      <c r="X100" s="16">
        <v>4547.38</v>
      </c>
      <c r="Y100" s="16">
        <v>3217.17</v>
      </c>
      <c r="Z100" s="16">
        <v>3926.75</v>
      </c>
      <c r="AA100" s="16">
        <v>3267.6</v>
      </c>
      <c r="AB100" s="16">
        <v>2494.04</v>
      </c>
      <c r="AC100" s="16">
        <v>2393.92</v>
      </c>
      <c r="AD100" s="16">
        <v>2663.87</v>
      </c>
      <c r="AE100" s="16">
        <v>3376.48</v>
      </c>
      <c r="AF100" s="16">
        <v>3836.72</v>
      </c>
      <c r="AG100" s="16">
        <v>3006.71</v>
      </c>
      <c r="AH100" s="16">
        <v>1318.45</v>
      </c>
      <c r="AI100" s="16">
        <v>1152.9000000000001</v>
      </c>
      <c r="AJ100" s="16">
        <v>-243.75</v>
      </c>
      <c r="AK100" s="16">
        <v>-633.33000000000004</v>
      </c>
      <c r="AL100" s="16">
        <v>-1731.79</v>
      </c>
      <c r="AM100" s="16">
        <v>72.67</v>
      </c>
      <c r="AN100" s="16">
        <v>1232.3051932773101</v>
      </c>
      <c r="AO100" s="16">
        <v>1128.1973865546199</v>
      </c>
      <c r="AP100" s="16">
        <v>1024.08957983193</v>
      </c>
      <c r="AQ100" s="16">
        <v>919.98177310923904</v>
      </c>
      <c r="AR100" s="16">
        <v>815.873966386559</v>
      </c>
      <c r="AS100" s="16">
        <v>711.76615966386896</v>
      </c>
      <c r="AT100" s="16">
        <v>607.65835294117903</v>
      </c>
      <c r="AU100" s="16">
        <v>503.55054621848899</v>
      </c>
      <c r="AV100" s="16">
        <v>399.442739495799</v>
      </c>
      <c r="AW100" s="16">
        <v>295.33493277310902</v>
      </c>
      <c r="AX100" s="16">
        <v>191.227126050419</v>
      </c>
      <c r="AY100" s="16">
        <v>87.119319327728604</v>
      </c>
      <c r="AZ100" s="16">
        <v>-16.9884873949613</v>
      </c>
    </row>
    <row r="101" spans="1:255" x14ac:dyDescent="0.25">
      <c r="A101" s="14" t="s">
        <v>194</v>
      </c>
      <c r="B101" s="15">
        <v>8</v>
      </c>
      <c r="C101" s="14" t="s">
        <v>150</v>
      </c>
      <c r="D101" s="14" t="s">
        <v>195</v>
      </c>
      <c r="E101" s="16">
        <v>162.29</v>
      </c>
      <c r="F101" s="16">
        <v>627.58000000000004</v>
      </c>
      <c r="G101" s="16">
        <v>-179.14</v>
      </c>
      <c r="H101" s="16">
        <v>-1654.46</v>
      </c>
      <c r="I101" s="16">
        <v>-333.62</v>
      </c>
      <c r="J101" s="16">
        <v>-592.34</v>
      </c>
      <c r="K101" s="16">
        <v>-1431.07</v>
      </c>
      <c r="L101" s="16">
        <v>-1829.86</v>
      </c>
      <c r="M101" s="16">
        <v>-2370.8200000000002</v>
      </c>
      <c r="N101" s="16">
        <v>-3898.03</v>
      </c>
      <c r="O101" s="16">
        <v>-3131.41</v>
      </c>
      <c r="P101" s="16">
        <v>-3260.3</v>
      </c>
      <c r="Q101" s="16">
        <v>-4187.6499999999996</v>
      </c>
      <c r="R101" s="16">
        <v>-3448.39</v>
      </c>
      <c r="S101" s="16">
        <v>-3649.12</v>
      </c>
      <c r="T101" s="16">
        <v>-4012.71</v>
      </c>
      <c r="U101" s="16">
        <v>-3767.92</v>
      </c>
      <c r="V101" s="16">
        <v>-2376.4699999999998</v>
      </c>
      <c r="W101" s="16">
        <v>-2398.64</v>
      </c>
      <c r="X101" s="16">
        <v>-2078.2399999999998</v>
      </c>
      <c r="Y101" s="16">
        <v>-3049.75</v>
      </c>
      <c r="Z101" s="16">
        <v>-4206.1000000000004</v>
      </c>
      <c r="AA101" s="16">
        <v>-5333.55</v>
      </c>
      <c r="AB101" s="16">
        <v>-3717.46</v>
      </c>
      <c r="AC101" s="16">
        <v>-3678.02</v>
      </c>
      <c r="AD101" s="16">
        <v>-3351.71</v>
      </c>
      <c r="AE101" s="16">
        <v>-3108.65</v>
      </c>
      <c r="AF101" s="16">
        <v>-3696.06</v>
      </c>
      <c r="AG101" s="16">
        <v>-3644.52</v>
      </c>
      <c r="AH101" s="16">
        <v>-2837.64</v>
      </c>
      <c r="AI101" s="16">
        <v>-2835.58</v>
      </c>
      <c r="AJ101" s="16">
        <v>-2738.04</v>
      </c>
      <c r="AK101" s="16">
        <v>-4152.03</v>
      </c>
      <c r="AL101" s="16">
        <v>-3924.13</v>
      </c>
      <c r="AM101" s="16">
        <v>-4582.83</v>
      </c>
      <c r="AN101" s="16">
        <v>-4539.88030252101</v>
      </c>
      <c r="AO101" s="16">
        <v>-4635.4825574229699</v>
      </c>
      <c r="AP101" s="16">
        <v>-4731.0848123249298</v>
      </c>
      <c r="AQ101" s="16">
        <v>-4826.6870672268897</v>
      </c>
      <c r="AR101" s="16">
        <v>-4922.2893221288496</v>
      </c>
      <c r="AS101" s="16">
        <v>-5017.8915770308104</v>
      </c>
      <c r="AT101" s="16">
        <v>-5113.4938319327703</v>
      </c>
      <c r="AU101" s="16">
        <v>-5209.0960868347302</v>
      </c>
      <c r="AV101" s="16">
        <v>-5304.6983417366901</v>
      </c>
      <c r="AW101" s="16">
        <v>-5400.3005966386499</v>
      </c>
      <c r="AX101" s="16">
        <v>-5495.9028515406098</v>
      </c>
      <c r="AY101" s="16">
        <v>-5591.5051064425797</v>
      </c>
      <c r="AZ101" s="16">
        <v>-5687.1073613445396</v>
      </c>
    </row>
    <row r="102" spans="1:255" x14ac:dyDescent="0.25">
      <c r="A102" s="17" t="s">
        <v>196</v>
      </c>
      <c r="B102" s="18">
        <v>8</v>
      </c>
      <c r="C102" s="17" t="s">
        <v>150</v>
      </c>
      <c r="D102" s="17" t="s">
        <v>197</v>
      </c>
      <c r="E102" s="19">
        <v>9459.83</v>
      </c>
      <c r="F102" s="19">
        <v>9584.91</v>
      </c>
      <c r="G102" s="19">
        <v>9381.0300000000007</v>
      </c>
      <c r="H102" s="19">
        <v>9573.7900000000009</v>
      </c>
      <c r="I102" s="19">
        <v>9960.91</v>
      </c>
      <c r="J102" s="19">
        <v>10267.89</v>
      </c>
      <c r="K102" s="19">
        <v>11902.18</v>
      </c>
      <c r="L102" s="19">
        <v>12505.78</v>
      </c>
      <c r="M102" s="19">
        <v>11689.06</v>
      </c>
      <c r="N102" s="19">
        <v>10829.56</v>
      </c>
      <c r="O102" s="19">
        <v>10297.1</v>
      </c>
      <c r="P102" s="19">
        <v>10383.870000000001</v>
      </c>
      <c r="Q102" s="19">
        <v>9609.58</v>
      </c>
      <c r="R102" s="19">
        <v>8683.23</v>
      </c>
      <c r="S102" s="19">
        <v>7670.66</v>
      </c>
      <c r="T102" s="19">
        <v>8067.77</v>
      </c>
      <c r="U102" s="19">
        <v>7871</v>
      </c>
      <c r="V102" s="19">
        <v>7549.92</v>
      </c>
      <c r="W102" s="19">
        <v>6152.76</v>
      </c>
      <c r="X102" s="19">
        <v>7172.71</v>
      </c>
      <c r="Y102" s="19">
        <v>5929.48</v>
      </c>
      <c r="Z102" s="19">
        <v>6677.84</v>
      </c>
      <c r="AA102" s="19">
        <v>7051.79</v>
      </c>
      <c r="AB102" s="19">
        <v>6159.33</v>
      </c>
      <c r="AC102" s="19">
        <v>6128.79</v>
      </c>
      <c r="AD102" s="19">
        <v>6814.57</v>
      </c>
      <c r="AE102" s="19">
        <v>6324.78</v>
      </c>
      <c r="AF102" s="19">
        <v>5749.65</v>
      </c>
      <c r="AG102" s="19">
        <v>5915.85</v>
      </c>
      <c r="AH102" s="19">
        <v>6369.82</v>
      </c>
      <c r="AI102" s="19">
        <v>6749.21</v>
      </c>
      <c r="AJ102" s="19">
        <v>6123.07</v>
      </c>
      <c r="AK102" s="19">
        <v>4926.18</v>
      </c>
      <c r="AL102" s="19">
        <v>4309.8599999999997</v>
      </c>
      <c r="AM102" s="19">
        <v>4804.45</v>
      </c>
      <c r="AN102" s="19">
        <v>4608.0267394958</v>
      </c>
      <c r="AO102" s="19">
        <v>4421.7294789916004</v>
      </c>
      <c r="AP102" s="19">
        <v>4235.4322184874</v>
      </c>
      <c r="AQ102" s="19">
        <v>4049.1349579831999</v>
      </c>
      <c r="AR102" s="19">
        <v>3862.8376974789899</v>
      </c>
      <c r="AS102" s="19">
        <v>3676.5404369747898</v>
      </c>
      <c r="AT102" s="19">
        <v>3490.2431764705898</v>
      </c>
      <c r="AU102" s="19">
        <v>3303.9459159663902</v>
      </c>
      <c r="AV102" s="19">
        <v>3117.6486554621902</v>
      </c>
      <c r="AW102" s="19">
        <v>2931.3513949579901</v>
      </c>
      <c r="AX102" s="19">
        <v>2745.0541344537801</v>
      </c>
      <c r="AY102" s="19">
        <v>2558.75687394958</v>
      </c>
      <c r="AZ102" s="19">
        <v>2372.45961344538</v>
      </c>
    </row>
    <row r="103" spans="1:255" s="4" customFormat="1" x14ac:dyDescent="0.25">
      <c r="A103" s="5"/>
      <c r="B103" s="6"/>
      <c r="C103" s="5" t="s">
        <v>198</v>
      </c>
      <c r="D103" s="5"/>
      <c r="E103" s="9">
        <f t="shared" ref="E103:AN103" si="26">SUBTOTAL(9,E79:E102)</f>
        <v>171910.35999999996</v>
      </c>
      <c r="F103" s="9">
        <f t="shared" si="26"/>
        <v>168013.43999999997</v>
      </c>
      <c r="G103" s="9">
        <f t="shared" si="26"/>
        <v>164196.69999999995</v>
      </c>
      <c r="H103" s="9">
        <f t="shared" si="26"/>
        <v>161208.15000000002</v>
      </c>
      <c r="I103" s="9">
        <f t="shared" si="26"/>
        <v>166271.23999999996</v>
      </c>
      <c r="J103" s="9">
        <f t="shared" si="26"/>
        <v>167991.36</v>
      </c>
      <c r="K103" s="9">
        <f t="shared" si="26"/>
        <v>168400.12000000002</v>
      </c>
      <c r="L103" s="9">
        <f t="shared" si="26"/>
        <v>162398.27000000002</v>
      </c>
      <c r="M103" s="9">
        <f t="shared" si="26"/>
        <v>160971.53000000003</v>
      </c>
      <c r="N103" s="9">
        <f t="shared" si="26"/>
        <v>163007.51</v>
      </c>
      <c r="O103" s="9">
        <f t="shared" si="26"/>
        <v>163114.70000000001</v>
      </c>
      <c r="P103" s="9">
        <f t="shared" si="26"/>
        <v>160131.37000000002</v>
      </c>
      <c r="Q103" s="9">
        <f t="shared" si="26"/>
        <v>159699.29</v>
      </c>
      <c r="R103" s="9">
        <f t="shared" si="26"/>
        <v>159147.85999999999</v>
      </c>
      <c r="S103" s="9">
        <f t="shared" si="26"/>
        <v>155826.62000000002</v>
      </c>
      <c r="T103" s="9">
        <f t="shared" si="26"/>
        <v>152493.06999999998</v>
      </c>
      <c r="U103" s="9">
        <f t="shared" si="26"/>
        <v>147879.04999999999</v>
      </c>
      <c r="V103" s="9">
        <f t="shared" si="26"/>
        <v>152453.52000000002</v>
      </c>
      <c r="W103" s="9">
        <f t="shared" si="26"/>
        <v>149240.29</v>
      </c>
      <c r="X103" s="9">
        <f t="shared" si="26"/>
        <v>150331.31</v>
      </c>
      <c r="Y103" s="9">
        <f t="shared" si="26"/>
        <v>153424.31000000006</v>
      </c>
      <c r="Z103" s="9">
        <f t="shared" si="26"/>
        <v>143074.26999999999</v>
      </c>
      <c r="AA103" s="9">
        <f t="shared" si="26"/>
        <v>148071.49000000005</v>
      </c>
      <c r="AB103" s="9">
        <f t="shared" si="26"/>
        <v>147086.15</v>
      </c>
      <c r="AC103" s="9">
        <f t="shared" si="26"/>
        <v>143203.17000000004</v>
      </c>
      <c r="AD103" s="9">
        <f t="shared" si="26"/>
        <v>146340.54000000004</v>
      </c>
      <c r="AE103" s="9">
        <f t="shared" si="26"/>
        <v>142740</v>
      </c>
      <c r="AF103" s="9">
        <f t="shared" si="26"/>
        <v>139732.42000000001</v>
      </c>
      <c r="AG103" s="9">
        <f t="shared" si="26"/>
        <v>144449.14000000001</v>
      </c>
      <c r="AH103" s="9">
        <f t="shared" si="26"/>
        <v>144655.19</v>
      </c>
      <c r="AI103" s="9">
        <f t="shared" si="26"/>
        <v>147991.07</v>
      </c>
      <c r="AJ103" s="9">
        <f t="shared" si="26"/>
        <v>142981.85</v>
      </c>
      <c r="AK103" s="9">
        <f t="shared" si="26"/>
        <v>140684.21000000002</v>
      </c>
      <c r="AL103" s="9">
        <f t="shared" si="26"/>
        <v>136410.35</v>
      </c>
      <c r="AM103" s="9">
        <f t="shared" si="26"/>
        <v>132778.1</v>
      </c>
      <c r="AN103" s="9">
        <f t="shared" si="26"/>
        <v>135779.10442016795</v>
      </c>
      <c r="AO103" s="9">
        <f t="shared" ref="AO103:AZ103" si="27">SUBTOTAL(9,AO79:AO102)</f>
        <v>134817.1371736693</v>
      </c>
      <c r="AP103" s="9">
        <f t="shared" si="27"/>
        <v>133855.16992717082</v>
      </c>
      <c r="AQ103" s="9">
        <f t="shared" si="27"/>
        <v>132893.2026806722</v>
      </c>
      <c r="AR103" s="9">
        <f t="shared" si="27"/>
        <v>131931.23543417361</v>
      </c>
      <c r="AS103" s="9">
        <f t="shared" si="27"/>
        <v>130969.26818767491</v>
      </c>
      <c r="AT103" s="9">
        <f t="shared" si="27"/>
        <v>130007.30094117647</v>
      </c>
      <c r="AU103" s="9">
        <f t="shared" si="27"/>
        <v>129045.33369467797</v>
      </c>
      <c r="AV103" s="9">
        <f t="shared" si="27"/>
        <v>128083.36644817928</v>
      </c>
      <c r="AW103" s="9">
        <f t="shared" si="27"/>
        <v>127121.39920168057</v>
      </c>
      <c r="AX103" s="9">
        <f t="shared" si="27"/>
        <v>126159.43195518205</v>
      </c>
      <c r="AY103" s="9">
        <f t="shared" si="27"/>
        <v>125197.46470868352</v>
      </c>
      <c r="AZ103" s="9">
        <f t="shared" si="27"/>
        <v>124235.49746218493</v>
      </c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</row>
    <row r="104" spans="1:255" x14ac:dyDescent="0.25">
      <c r="A104" s="14" t="s">
        <v>199</v>
      </c>
      <c r="B104" s="15">
        <v>9</v>
      </c>
      <c r="C104" s="14" t="s">
        <v>200</v>
      </c>
      <c r="D104" s="14" t="s">
        <v>201</v>
      </c>
      <c r="E104" s="16">
        <v>2526.5</v>
      </c>
      <c r="F104" s="16">
        <v>3771.71</v>
      </c>
      <c r="G104" s="16">
        <v>3914.41</v>
      </c>
      <c r="H104" s="16">
        <v>3810.91</v>
      </c>
      <c r="I104" s="16">
        <v>4238.92</v>
      </c>
      <c r="J104" s="16">
        <v>4878.5600000000004</v>
      </c>
      <c r="K104" s="16">
        <v>5989.77</v>
      </c>
      <c r="L104" s="16">
        <v>7210.22</v>
      </c>
      <c r="M104" s="16">
        <v>7955.63</v>
      </c>
      <c r="N104" s="16">
        <v>9159.94</v>
      </c>
      <c r="O104" s="16">
        <v>9062.73</v>
      </c>
      <c r="P104" s="16">
        <v>7901.19</v>
      </c>
      <c r="Q104" s="16">
        <v>7138.11</v>
      </c>
      <c r="R104" s="16">
        <v>7603.97</v>
      </c>
      <c r="S104" s="16">
        <v>6836.16</v>
      </c>
      <c r="T104" s="16">
        <v>8030.6</v>
      </c>
      <c r="U104" s="16">
        <v>8105.57</v>
      </c>
      <c r="V104" s="16">
        <v>9091.0400000000009</v>
      </c>
      <c r="W104" s="16">
        <v>8316.33</v>
      </c>
      <c r="X104" s="16">
        <v>9538.6</v>
      </c>
      <c r="Y104" s="16">
        <v>8005.27</v>
      </c>
      <c r="Z104" s="16">
        <v>7983.01</v>
      </c>
      <c r="AA104" s="16">
        <v>8052.96</v>
      </c>
      <c r="AB104" s="16">
        <v>6963.76</v>
      </c>
      <c r="AC104" s="16">
        <v>8029.89</v>
      </c>
      <c r="AD104" s="16">
        <v>6779.08</v>
      </c>
      <c r="AE104" s="16">
        <v>7143.94</v>
      </c>
      <c r="AF104" s="16">
        <v>7606.04</v>
      </c>
      <c r="AG104" s="16">
        <v>6359.98</v>
      </c>
      <c r="AH104" s="16">
        <v>5079.5200000000004</v>
      </c>
      <c r="AI104" s="16">
        <v>4994.1099999999997</v>
      </c>
      <c r="AJ104" s="16">
        <v>3716.13</v>
      </c>
      <c r="AK104" s="16">
        <v>2210.88</v>
      </c>
      <c r="AL104" s="16">
        <v>2079.1799999999998</v>
      </c>
      <c r="AM104" s="16">
        <v>1135.5</v>
      </c>
      <c r="AN104" s="16">
        <v>5898.4072941176501</v>
      </c>
      <c r="AO104" s="16">
        <v>5874.9535406162504</v>
      </c>
      <c r="AP104" s="16">
        <v>5851.4997871148498</v>
      </c>
      <c r="AQ104" s="16">
        <v>5828.0460336134502</v>
      </c>
      <c r="AR104" s="16">
        <v>5804.5922801120496</v>
      </c>
      <c r="AS104" s="16">
        <v>5781.1385266106399</v>
      </c>
      <c r="AT104" s="16">
        <v>5757.6847731092403</v>
      </c>
      <c r="AU104" s="16">
        <v>5734.2310196078397</v>
      </c>
      <c r="AV104" s="16">
        <v>5710.77726610645</v>
      </c>
      <c r="AW104" s="16">
        <v>5687.3235126050404</v>
      </c>
      <c r="AX104" s="16">
        <v>5663.8697591036398</v>
      </c>
      <c r="AY104" s="16">
        <v>5640.4160056022401</v>
      </c>
      <c r="AZ104" s="16">
        <v>5616.9622521008396</v>
      </c>
    </row>
    <row r="105" spans="1:255" x14ac:dyDescent="0.25">
      <c r="A105" s="14" t="s">
        <v>202</v>
      </c>
      <c r="B105" s="15">
        <v>9</v>
      </c>
      <c r="C105" s="14" t="s">
        <v>200</v>
      </c>
      <c r="D105" s="14" t="s">
        <v>203</v>
      </c>
      <c r="E105" s="16">
        <v>6808.15</v>
      </c>
      <c r="F105" s="16">
        <v>7312.16</v>
      </c>
      <c r="G105" s="16">
        <v>8808.99</v>
      </c>
      <c r="H105" s="16">
        <v>9839.81</v>
      </c>
      <c r="I105" s="16">
        <v>9266.3700000000008</v>
      </c>
      <c r="J105" s="16">
        <v>10101.82</v>
      </c>
      <c r="K105" s="16">
        <v>9814.66</v>
      </c>
      <c r="L105" s="16">
        <v>9380.6299999999992</v>
      </c>
      <c r="M105" s="16">
        <v>9740.5300000000007</v>
      </c>
      <c r="N105" s="16">
        <v>9091.42</v>
      </c>
      <c r="O105" s="16">
        <v>8848.4500000000007</v>
      </c>
      <c r="P105" s="16">
        <v>8570.7099999999991</v>
      </c>
      <c r="Q105" s="16">
        <v>9093.9</v>
      </c>
      <c r="R105" s="16">
        <v>7876.44</v>
      </c>
      <c r="S105" s="16">
        <v>8611.1</v>
      </c>
      <c r="T105" s="16">
        <v>9801.9500000000007</v>
      </c>
      <c r="U105" s="16">
        <v>10449.68</v>
      </c>
      <c r="V105" s="16">
        <v>9583.1200000000008</v>
      </c>
      <c r="W105" s="16">
        <v>9739.09</v>
      </c>
      <c r="X105" s="16">
        <v>9214.2000000000007</v>
      </c>
      <c r="Y105" s="16">
        <v>10811.15</v>
      </c>
      <c r="Z105" s="16">
        <v>11437.86</v>
      </c>
      <c r="AA105" s="16">
        <v>12616.28</v>
      </c>
      <c r="AB105" s="16">
        <v>13183.35</v>
      </c>
      <c r="AC105" s="16">
        <v>12427.13</v>
      </c>
      <c r="AD105" s="16">
        <v>10651.59</v>
      </c>
      <c r="AE105" s="16">
        <v>10309.6</v>
      </c>
      <c r="AF105" s="16">
        <v>10005.5</v>
      </c>
      <c r="AG105" s="16">
        <v>9126.48</v>
      </c>
      <c r="AH105" s="16">
        <v>8579.9599999999991</v>
      </c>
      <c r="AI105" s="16">
        <v>8562.99</v>
      </c>
      <c r="AJ105" s="16">
        <v>8526.26</v>
      </c>
      <c r="AK105" s="16">
        <v>7898.62</v>
      </c>
      <c r="AL105" s="16">
        <v>8852.86</v>
      </c>
      <c r="AM105" s="16">
        <v>8303.18</v>
      </c>
      <c r="AN105" s="16">
        <v>10006.3315630252</v>
      </c>
      <c r="AO105" s="16">
        <v>10033.2769831933</v>
      </c>
      <c r="AP105" s="16">
        <v>10060.2224033613</v>
      </c>
      <c r="AQ105" s="16">
        <v>10087.1678235294</v>
      </c>
      <c r="AR105" s="16">
        <v>10114.1132436975</v>
      </c>
      <c r="AS105" s="16">
        <v>10141.0586638655</v>
      </c>
      <c r="AT105" s="16">
        <v>10168.004084033601</v>
      </c>
      <c r="AU105" s="16">
        <v>10194.949504201701</v>
      </c>
      <c r="AV105" s="16">
        <v>10221.894924369701</v>
      </c>
      <c r="AW105" s="16">
        <v>10248.840344537801</v>
      </c>
      <c r="AX105" s="16">
        <v>10275.785764705901</v>
      </c>
      <c r="AY105" s="16">
        <v>10302.731184873899</v>
      </c>
      <c r="AZ105" s="16">
        <v>10329.676605041999</v>
      </c>
    </row>
    <row r="106" spans="1:255" x14ac:dyDescent="0.25">
      <c r="A106" s="14" t="s">
        <v>204</v>
      </c>
      <c r="B106" s="15">
        <v>9</v>
      </c>
      <c r="C106" s="14" t="s">
        <v>200</v>
      </c>
      <c r="D106" s="14" t="s">
        <v>205</v>
      </c>
      <c r="E106" s="16">
        <v>11020.58</v>
      </c>
      <c r="F106" s="16">
        <v>11848.98</v>
      </c>
      <c r="G106" s="16">
        <v>10438.83</v>
      </c>
      <c r="H106" s="16">
        <v>9303.51</v>
      </c>
      <c r="I106" s="16">
        <v>10108.11</v>
      </c>
      <c r="J106" s="16">
        <v>11428.4</v>
      </c>
      <c r="K106" s="16">
        <v>10253.91</v>
      </c>
      <c r="L106" s="16">
        <v>11565.94</v>
      </c>
      <c r="M106" s="16">
        <v>11923.28</v>
      </c>
      <c r="N106" s="16">
        <v>11231.32</v>
      </c>
      <c r="O106" s="16">
        <v>11778.26</v>
      </c>
      <c r="P106" s="16">
        <v>11442.96</v>
      </c>
      <c r="Q106" s="16">
        <v>12263.54</v>
      </c>
      <c r="R106" s="16">
        <v>11021.93</v>
      </c>
      <c r="S106" s="16">
        <v>12007.89</v>
      </c>
      <c r="T106" s="16">
        <v>13681.13</v>
      </c>
      <c r="U106" s="16">
        <v>12846</v>
      </c>
      <c r="V106" s="16">
        <v>14612.86</v>
      </c>
      <c r="W106" s="16">
        <v>15351.62</v>
      </c>
      <c r="X106" s="16">
        <v>15520.05</v>
      </c>
      <c r="Y106" s="16">
        <v>13572.08</v>
      </c>
      <c r="Z106" s="16">
        <v>14497.71</v>
      </c>
      <c r="AA106" s="16">
        <v>13487.02</v>
      </c>
      <c r="AB106" s="16">
        <v>12703.46</v>
      </c>
      <c r="AC106" s="16">
        <v>12219.31</v>
      </c>
      <c r="AD106" s="16">
        <v>12980.24</v>
      </c>
      <c r="AE106" s="16">
        <v>12354.47</v>
      </c>
      <c r="AF106" s="16">
        <v>14088.88</v>
      </c>
      <c r="AG106" s="16">
        <v>14339.67</v>
      </c>
      <c r="AH106" s="16">
        <v>14893.48</v>
      </c>
      <c r="AI106" s="16">
        <v>14737.33</v>
      </c>
      <c r="AJ106" s="16">
        <v>15441.29</v>
      </c>
      <c r="AK106" s="16">
        <v>14971.54</v>
      </c>
      <c r="AL106" s="16">
        <v>15751.95</v>
      </c>
      <c r="AM106" s="16">
        <v>15252.55</v>
      </c>
      <c r="AN106" s="16">
        <v>15504.1525210084</v>
      </c>
      <c r="AO106" s="16">
        <v>15649.716422969201</v>
      </c>
      <c r="AP106" s="16">
        <v>15795.28032493</v>
      </c>
      <c r="AQ106" s="16">
        <v>15940.8442268907</v>
      </c>
      <c r="AR106" s="16">
        <v>16086.408128851501</v>
      </c>
      <c r="AS106" s="16">
        <v>16231.9720308123</v>
      </c>
      <c r="AT106" s="16">
        <v>16377.5359327731</v>
      </c>
      <c r="AU106" s="16">
        <v>16523.099834733901</v>
      </c>
      <c r="AV106" s="16">
        <v>16668.6637366947</v>
      </c>
      <c r="AW106" s="16">
        <v>16814.227638655499</v>
      </c>
      <c r="AX106" s="16">
        <v>16959.791540616199</v>
      </c>
      <c r="AY106" s="16">
        <v>17105.355442577002</v>
      </c>
      <c r="AZ106" s="16">
        <v>17250.9193445378</v>
      </c>
    </row>
    <row r="107" spans="1:255" x14ac:dyDescent="0.25">
      <c r="A107" s="14" t="s">
        <v>206</v>
      </c>
      <c r="B107" s="15">
        <v>9</v>
      </c>
      <c r="C107" s="14" t="s">
        <v>200</v>
      </c>
      <c r="D107" s="14" t="s">
        <v>207</v>
      </c>
      <c r="E107" s="16">
        <v>4756.07</v>
      </c>
      <c r="F107" s="16">
        <v>4699.91</v>
      </c>
      <c r="G107" s="16">
        <v>4997.93</v>
      </c>
      <c r="H107" s="16">
        <v>5272.72</v>
      </c>
      <c r="I107" s="16">
        <v>5534.25</v>
      </c>
      <c r="J107" s="16">
        <v>6587.61</v>
      </c>
      <c r="K107" s="16">
        <v>5334.4</v>
      </c>
      <c r="L107" s="16">
        <v>4873.79</v>
      </c>
      <c r="M107" s="16">
        <v>4004.67</v>
      </c>
      <c r="N107" s="16">
        <v>3469.69</v>
      </c>
      <c r="O107" s="16">
        <v>3612.83</v>
      </c>
      <c r="P107" s="16">
        <v>3438.23</v>
      </c>
      <c r="Q107" s="16">
        <v>1733.1</v>
      </c>
      <c r="R107" s="16">
        <v>1329.99</v>
      </c>
      <c r="S107" s="16">
        <v>2421.4699999999998</v>
      </c>
      <c r="T107" s="16">
        <v>2620.81</v>
      </c>
      <c r="U107" s="16">
        <v>3372.01</v>
      </c>
      <c r="V107" s="16">
        <v>3380.23</v>
      </c>
      <c r="W107" s="16">
        <v>1787.83</v>
      </c>
      <c r="X107" s="16">
        <v>1940.91</v>
      </c>
      <c r="Y107" s="16">
        <v>1354.53</v>
      </c>
      <c r="Z107" s="16">
        <v>435.02</v>
      </c>
      <c r="AA107" s="16">
        <v>1754.76</v>
      </c>
      <c r="AB107" s="16">
        <v>2192.0300000000002</v>
      </c>
      <c r="AC107" s="16">
        <v>2032.21</v>
      </c>
      <c r="AD107" s="16">
        <v>2211.1999999999998</v>
      </c>
      <c r="AE107" s="16">
        <v>3671.11</v>
      </c>
      <c r="AF107" s="16">
        <v>2287.13</v>
      </c>
      <c r="AG107" s="16">
        <v>3013.31</v>
      </c>
      <c r="AH107" s="16">
        <v>2335.54</v>
      </c>
      <c r="AI107" s="16">
        <v>1805.28</v>
      </c>
      <c r="AJ107" s="16">
        <v>2950.68</v>
      </c>
      <c r="AK107" s="16">
        <v>2680.43</v>
      </c>
      <c r="AL107" s="16">
        <v>1748.72</v>
      </c>
      <c r="AM107" s="16">
        <v>1715.65</v>
      </c>
      <c r="AN107" s="16">
        <v>1260.7350756302501</v>
      </c>
      <c r="AO107" s="16">
        <v>1160.3694845938401</v>
      </c>
      <c r="AP107" s="16">
        <v>1060.00389355742</v>
      </c>
      <c r="AQ107" s="16">
        <v>959.63830252101195</v>
      </c>
      <c r="AR107" s="16">
        <v>859.27271148459204</v>
      </c>
      <c r="AS107" s="16">
        <v>758.90712044818201</v>
      </c>
      <c r="AT107" s="16">
        <v>658.54152941176199</v>
      </c>
      <c r="AU107" s="16">
        <v>558.17593837535196</v>
      </c>
      <c r="AV107" s="16">
        <v>457.81034733893199</v>
      </c>
      <c r="AW107" s="16">
        <v>357.444756302521</v>
      </c>
      <c r="AX107" s="16">
        <v>257.079165266102</v>
      </c>
      <c r="AY107" s="16">
        <v>156.71357422969101</v>
      </c>
      <c r="AZ107" s="16">
        <v>56.347983193281799</v>
      </c>
    </row>
    <row r="108" spans="1:255" x14ac:dyDescent="0.25">
      <c r="A108" s="14" t="s">
        <v>208</v>
      </c>
      <c r="B108" s="15">
        <v>9</v>
      </c>
      <c r="C108" s="14" t="s">
        <v>200</v>
      </c>
      <c r="D108" s="14" t="s">
        <v>209</v>
      </c>
      <c r="E108" s="16">
        <v>5885.39</v>
      </c>
      <c r="F108" s="16">
        <v>6078.42</v>
      </c>
      <c r="G108" s="16">
        <v>6400.97</v>
      </c>
      <c r="H108" s="16">
        <v>7131.8</v>
      </c>
      <c r="I108" s="16">
        <v>6615.23</v>
      </c>
      <c r="J108" s="16">
        <v>6119.06</v>
      </c>
      <c r="K108" s="16">
        <v>5801.81</v>
      </c>
      <c r="L108" s="16">
        <v>4720.93</v>
      </c>
      <c r="M108" s="16">
        <v>3754.41</v>
      </c>
      <c r="N108" s="16">
        <v>2355.15</v>
      </c>
      <c r="O108" s="16">
        <v>2803.54</v>
      </c>
      <c r="P108" s="16">
        <v>1871.16</v>
      </c>
      <c r="Q108" s="16">
        <v>1750.76</v>
      </c>
      <c r="R108" s="16">
        <v>1068.78</v>
      </c>
      <c r="S108" s="16">
        <v>2270.56</v>
      </c>
      <c r="T108" s="16">
        <v>2219.64</v>
      </c>
      <c r="U108" s="16">
        <v>2224.11</v>
      </c>
      <c r="V108" s="16">
        <v>1737.14</v>
      </c>
      <c r="W108" s="16">
        <v>1238.78</v>
      </c>
      <c r="X108" s="16">
        <v>1186.48</v>
      </c>
      <c r="Y108" s="16">
        <v>1950.72</v>
      </c>
      <c r="Z108" s="16">
        <v>1487.74</v>
      </c>
      <c r="AA108" s="16">
        <v>2676.17</v>
      </c>
      <c r="AB108" s="16">
        <v>2639.33</v>
      </c>
      <c r="AC108" s="16">
        <v>2718.79</v>
      </c>
      <c r="AD108" s="16">
        <v>3597.74</v>
      </c>
      <c r="AE108" s="16">
        <v>2434.66</v>
      </c>
      <c r="AF108" s="16">
        <v>1500.97</v>
      </c>
      <c r="AG108" s="16">
        <v>1257.27</v>
      </c>
      <c r="AH108" s="16">
        <v>620.01</v>
      </c>
      <c r="AI108" s="16">
        <v>312.42</v>
      </c>
      <c r="AJ108" s="16">
        <v>1219.28</v>
      </c>
      <c r="AK108" s="16">
        <v>1295.71</v>
      </c>
      <c r="AL108" s="16">
        <v>659.46</v>
      </c>
      <c r="AM108" s="16">
        <v>-269.31</v>
      </c>
      <c r="AN108" s="16">
        <v>-125.375781512605</v>
      </c>
      <c r="AO108" s="16">
        <v>-286.84122969187399</v>
      </c>
      <c r="AP108" s="16">
        <v>-448.30667787114498</v>
      </c>
      <c r="AQ108" s="16">
        <v>-609.77212605041404</v>
      </c>
      <c r="AR108" s="16">
        <v>-771.23757422969402</v>
      </c>
      <c r="AS108" s="16">
        <v>-932.70302240896399</v>
      </c>
      <c r="AT108" s="16">
        <v>-1094.1684705882301</v>
      </c>
      <c r="AU108" s="16">
        <v>-1255.6339187675001</v>
      </c>
      <c r="AV108" s="16">
        <v>-1417.09936694677</v>
      </c>
      <c r="AW108" s="16">
        <v>-1578.56481512604</v>
      </c>
      <c r="AX108" s="16">
        <v>-1740.03026330532</v>
      </c>
      <c r="AY108" s="16">
        <v>-1901.4957114845899</v>
      </c>
      <c r="AZ108" s="16">
        <v>-2062.9611596638601</v>
      </c>
    </row>
    <row r="109" spans="1:255" x14ac:dyDescent="0.25">
      <c r="A109" s="14" t="s">
        <v>210</v>
      </c>
      <c r="B109" s="15">
        <v>9</v>
      </c>
      <c r="C109" s="14" t="s">
        <v>200</v>
      </c>
      <c r="D109" s="14" t="s">
        <v>211</v>
      </c>
      <c r="E109" s="16">
        <v>1503.88</v>
      </c>
      <c r="F109" s="16">
        <v>1163.24</v>
      </c>
      <c r="G109" s="16">
        <v>1158.18</v>
      </c>
      <c r="H109" s="16">
        <v>151.09</v>
      </c>
      <c r="I109" s="16">
        <v>52.45</v>
      </c>
      <c r="J109" s="16">
        <v>-390.21</v>
      </c>
      <c r="K109" s="16">
        <v>546.47</v>
      </c>
      <c r="L109" s="16">
        <v>167.92</v>
      </c>
      <c r="M109" s="16">
        <v>-734.5</v>
      </c>
      <c r="N109" s="16">
        <v>-515.91999999999996</v>
      </c>
      <c r="O109" s="16">
        <v>-652.34</v>
      </c>
      <c r="P109" s="16">
        <v>-284.88</v>
      </c>
      <c r="Q109" s="16">
        <v>-1500.95</v>
      </c>
      <c r="R109" s="16">
        <v>-1952.2</v>
      </c>
      <c r="S109" s="16">
        <v>-728.04</v>
      </c>
      <c r="T109" s="16">
        <v>-300.33999999999997</v>
      </c>
      <c r="U109" s="16">
        <v>-2082.71</v>
      </c>
      <c r="V109" s="16">
        <v>-3227.2</v>
      </c>
      <c r="W109" s="16">
        <v>-3557.3</v>
      </c>
      <c r="X109" s="16">
        <v>-3195.8</v>
      </c>
      <c r="Y109" s="16">
        <v>-3256.1</v>
      </c>
      <c r="Z109" s="16">
        <v>-3249.72</v>
      </c>
      <c r="AA109" s="16">
        <v>-1301.17</v>
      </c>
      <c r="AB109" s="16">
        <v>-1863.12</v>
      </c>
      <c r="AC109" s="16">
        <v>-2320.1799999999998</v>
      </c>
      <c r="AD109" s="16">
        <v>-3065.47</v>
      </c>
      <c r="AE109" s="16">
        <v>-3427.71</v>
      </c>
      <c r="AF109" s="16">
        <v>-2252.7800000000002</v>
      </c>
      <c r="AG109" s="16">
        <v>-931.43</v>
      </c>
      <c r="AH109" s="16">
        <v>34.53</v>
      </c>
      <c r="AI109" s="16">
        <v>735.13</v>
      </c>
      <c r="AJ109" s="16">
        <v>755.29</v>
      </c>
      <c r="AK109" s="16">
        <v>-549.22</v>
      </c>
      <c r="AL109" s="16">
        <v>-233.58</v>
      </c>
      <c r="AM109" s="16">
        <v>-226.83</v>
      </c>
      <c r="AN109" s="16">
        <v>-1923.9394789916</v>
      </c>
      <c r="AO109" s="16">
        <v>-1974.425767507</v>
      </c>
      <c r="AP109" s="16">
        <v>-2024.9120560224101</v>
      </c>
      <c r="AQ109" s="16">
        <v>-2075.3983445378099</v>
      </c>
      <c r="AR109" s="16">
        <v>-2125.8846330532201</v>
      </c>
      <c r="AS109" s="16">
        <v>-2176.3709215686299</v>
      </c>
      <c r="AT109" s="16">
        <v>-2226.8572100840302</v>
      </c>
      <c r="AU109" s="16">
        <v>-2277.34349859944</v>
      </c>
      <c r="AV109" s="16">
        <v>-2327.8297871148502</v>
      </c>
      <c r="AW109" s="16">
        <v>-2378.31607563025</v>
      </c>
      <c r="AX109" s="16">
        <v>-2428.8023641456598</v>
      </c>
      <c r="AY109" s="16">
        <v>-2479.28865266106</v>
      </c>
      <c r="AZ109" s="16">
        <v>-2529.7749411764698</v>
      </c>
    </row>
    <row r="110" spans="1:255" x14ac:dyDescent="0.25">
      <c r="A110" s="14" t="s">
        <v>212</v>
      </c>
      <c r="B110" s="15">
        <v>9</v>
      </c>
      <c r="C110" s="14" t="s">
        <v>200</v>
      </c>
      <c r="D110" s="14" t="s">
        <v>213</v>
      </c>
      <c r="E110" s="16">
        <v>12079.21</v>
      </c>
      <c r="F110" s="16">
        <v>12573.78</v>
      </c>
      <c r="G110" s="16">
        <v>13923.94</v>
      </c>
      <c r="H110" s="16">
        <v>13959.85</v>
      </c>
      <c r="I110" s="16">
        <v>14049.59</v>
      </c>
      <c r="J110" s="16">
        <v>13078.82</v>
      </c>
      <c r="K110" s="16">
        <v>13729.09</v>
      </c>
      <c r="L110" s="16">
        <v>14771.78</v>
      </c>
      <c r="M110" s="16">
        <v>15740.13</v>
      </c>
      <c r="N110" s="16">
        <v>15117.77</v>
      </c>
      <c r="O110" s="16">
        <v>15042.06</v>
      </c>
      <c r="P110" s="16">
        <v>16212.84</v>
      </c>
      <c r="Q110" s="16">
        <v>17385.34</v>
      </c>
      <c r="R110" s="16">
        <v>17929.48</v>
      </c>
      <c r="S110" s="16">
        <v>16995.8</v>
      </c>
      <c r="T110" s="16">
        <v>17284.560000000001</v>
      </c>
      <c r="U110" s="16">
        <v>17723.240000000002</v>
      </c>
      <c r="V110" s="16">
        <v>19231.439999999999</v>
      </c>
      <c r="W110" s="16">
        <v>18054.93</v>
      </c>
      <c r="X110" s="16">
        <v>17740.52</v>
      </c>
      <c r="Y110" s="16">
        <v>18178.63</v>
      </c>
      <c r="Z110" s="16">
        <v>18617.04</v>
      </c>
      <c r="AA110" s="16">
        <v>19051.82</v>
      </c>
      <c r="AB110" s="16">
        <v>18476.5</v>
      </c>
      <c r="AC110" s="16">
        <v>18400.740000000002</v>
      </c>
      <c r="AD110" s="16">
        <v>18566.89</v>
      </c>
      <c r="AE110" s="16">
        <v>17342.46</v>
      </c>
      <c r="AF110" s="16">
        <v>17365.47</v>
      </c>
      <c r="AG110" s="16">
        <v>18584.02</v>
      </c>
      <c r="AH110" s="16">
        <v>18499.16</v>
      </c>
      <c r="AI110" s="16">
        <v>17741.78</v>
      </c>
      <c r="AJ110" s="16">
        <v>17429.68</v>
      </c>
      <c r="AK110" s="16">
        <v>16844.96</v>
      </c>
      <c r="AL110" s="16">
        <v>18071</v>
      </c>
      <c r="AM110" s="16">
        <v>18176.93</v>
      </c>
      <c r="AN110" s="16">
        <v>19565.773949579801</v>
      </c>
      <c r="AO110" s="16">
        <v>19725.822899159699</v>
      </c>
      <c r="AP110" s="16">
        <v>19885.871848739502</v>
      </c>
      <c r="AQ110" s="16">
        <v>20045.920798319301</v>
      </c>
      <c r="AR110" s="16">
        <v>20205.969747899198</v>
      </c>
      <c r="AS110" s="16">
        <v>20366.018697479001</v>
      </c>
      <c r="AT110" s="16">
        <v>20526.067647058801</v>
      </c>
      <c r="AU110" s="16">
        <v>20686.1165966386</v>
      </c>
      <c r="AV110" s="16">
        <v>20846.165546218501</v>
      </c>
      <c r="AW110" s="16">
        <v>21006.2144957983</v>
      </c>
      <c r="AX110" s="16">
        <v>21166.263445378099</v>
      </c>
      <c r="AY110" s="16">
        <v>21326.312394958</v>
      </c>
      <c r="AZ110" s="16">
        <v>21486.3613445378</v>
      </c>
    </row>
    <row r="111" spans="1:255" x14ac:dyDescent="0.25">
      <c r="A111" s="14" t="s">
        <v>214</v>
      </c>
      <c r="B111" s="15">
        <v>9</v>
      </c>
      <c r="C111" s="14" t="s">
        <v>200</v>
      </c>
      <c r="D111" s="14" t="s">
        <v>215</v>
      </c>
      <c r="E111" s="16">
        <v>8613.17</v>
      </c>
      <c r="F111" s="16">
        <v>9267.64</v>
      </c>
      <c r="G111" s="16">
        <v>9900.7800000000007</v>
      </c>
      <c r="H111" s="16">
        <v>8661.86</v>
      </c>
      <c r="I111" s="16">
        <v>8578.83</v>
      </c>
      <c r="J111" s="16">
        <v>7587.79</v>
      </c>
      <c r="K111" s="16">
        <v>7783.97</v>
      </c>
      <c r="L111" s="16">
        <v>8446.06</v>
      </c>
      <c r="M111" s="16">
        <v>9208.7000000000007</v>
      </c>
      <c r="N111" s="16">
        <v>8600.26</v>
      </c>
      <c r="O111" s="16">
        <v>8065.25</v>
      </c>
      <c r="P111" s="16">
        <v>7270.07</v>
      </c>
      <c r="Q111" s="16">
        <v>8165.5</v>
      </c>
      <c r="R111" s="16">
        <v>9001.4500000000007</v>
      </c>
      <c r="S111" s="16">
        <v>8531.2800000000007</v>
      </c>
      <c r="T111" s="16">
        <v>8348.59</v>
      </c>
      <c r="U111" s="16">
        <v>8548.01</v>
      </c>
      <c r="V111" s="16">
        <v>7452.98</v>
      </c>
      <c r="W111" s="16">
        <v>8003.74</v>
      </c>
      <c r="X111" s="16">
        <v>9246.18</v>
      </c>
      <c r="Y111" s="16">
        <v>8960.75</v>
      </c>
      <c r="Z111" s="16">
        <v>9921.02</v>
      </c>
      <c r="AA111" s="16">
        <v>9401.44</v>
      </c>
      <c r="AB111" s="16">
        <v>9377.31</v>
      </c>
      <c r="AC111" s="16">
        <v>9183.19</v>
      </c>
      <c r="AD111" s="16">
        <v>9317.92</v>
      </c>
      <c r="AE111" s="16">
        <v>9138.6299999999992</v>
      </c>
      <c r="AF111" s="16">
        <v>8848.14</v>
      </c>
      <c r="AG111" s="16">
        <v>9447.44</v>
      </c>
      <c r="AH111" s="16">
        <v>10335.14</v>
      </c>
      <c r="AI111" s="16">
        <v>9682.4599999999991</v>
      </c>
      <c r="AJ111" s="16">
        <v>10376.89</v>
      </c>
      <c r="AK111" s="16">
        <v>9167.43</v>
      </c>
      <c r="AL111" s="16">
        <v>9567.7999999999993</v>
      </c>
      <c r="AM111" s="16">
        <v>9545.51</v>
      </c>
      <c r="AN111" s="16">
        <v>9613.8245042016806</v>
      </c>
      <c r="AO111" s="16">
        <v>9653.3970084033608</v>
      </c>
      <c r="AP111" s="16">
        <v>9692.9695126050392</v>
      </c>
      <c r="AQ111" s="16">
        <v>9732.5420168067194</v>
      </c>
      <c r="AR111" s="16">
        <v>9772.1145210084105</v>
      </c>
      <c r="AS111" s="16">
        <v>9811.6870252100907</v>
      </c>
      <c r="AT111" s="16">
        <v>9851.2595294117691</v>
      </c>
      <c r="AU111" s="16">
        <v>9890.8320336134493</v>
      </c>
      <c r="AV111" s="16">
        <v>9930.4045378151295</v>
      </c>
      <c r="AW111" s="16">
        <v>9969.9770420168097</v>
      </c>
      <c r="AX111" s="16">
        <v>10009.549546218501</v>
      </c>
      <c r="AY111" s="16">
        <v>10049.122050420199</v>
      </c>
      <c r="AZ111" s="16">
        <v>10088.694554621799</v>
      </c>
    </row>
    <row r="112" spans="1:255" x14ac:dyDescent="0.25">
      <c r="A112" s="14" t="s">
        <v>216</v>
      </c>
      <c r="B112" s="15">
        <v>9</v>
      </c>
      <c r="C112" s="14" t="s">
        <v>200</v>
      </c>
      <c r="D112" s="14" t="s">
        <v>217</v>
      </c>
      <c r="E112" s="16">
        <v>3267.48</v>
      </c>
      <c r="F112" s="16">
        <v>3313.36</v>
      </c>
      <c r="G112" s="16">
        <v>1605.9</v>
      </c>
      <c r="H112" s="16">
        <v>471.56</v>
      </c>
      <c r="I112" s="16">
        <v>-791.23</v>
      </c>
      <c r="J112" s="16">
        <v>-1373.15</v>
      </c>
      <c r="K112" s="16">
        <v>-1401.86</v>
      </c>
      <c r="L112" s="16">
        <v>-1318.67</v>
      </c>
      <c r="M112" s="16">
        <v>-740.83</v>
      </c>
      <c r="N112" s="16">
        <v>-176.99</v>
      </c>
      <c r="O112" s="16">
        <v>-1839.37</v>
      </c>
      <c r="P112" s="16">
        <v>-595.86</v>
      </c>
      <c r="Q112" s="16">
        <v>-100.87</v>
      </c>
      <c r="R112" s="16">
        <v>1045.53</v>
      </c>
      <c r="S112" s="16">
        <v>2415.8000000000002</v>
      </c>
      <c r="T112" s="16">
        <v>4359.99</v>
      </c>
      <c r="U112" s="16">
        <v>4836.21</v>
      </c>
      <c r="V112" s="16">
        <v>5691.72</v>
      </c>
      <c r="W112" s="16">
        <v>7367.89</v>
      </c>
      <c r="X112" s="16">
        <v>7997.16</v>
      </c>
      <c r="Y112" s="16">
        <v>8987.2800000000007</v>
      </c>
      <c r="Z112" s="16">
        <v>9770.83</v>
      </c>
      <c r="AA112" s="16">
        <v>9254.5499999999993</v>
      </c>
      <c r="AB112" s="16">
        <v>9446.7999999999993</v>
      </c>
      <c r="AC112" s="16">
        <v>9246.07</v>
      </c>
      <c r="AD112" s="16">
        <v>10251.92</v>
      </c>
      <c r="AE112" s="16">
        <v>10317.23</v>
      </c>
      <c r="AF112" s="16">
        <v>9714.83</v>
      </c>
      <c r="AG112" s="16">
        <v>10794.82</v>
      </c>
      <c r="AH112" s="16">
        <v>9637.9</v>
      </c>
      <c r="AI112" s="16">
        <v>9415.6</v>
      </c>
      <c r="AJ112" s="16">
        <v>10704.13</v>
      </c>
      <c r="AK112" s="16">
        <v>10093.92</v>
      </c>
      <c r="AL112" s="16">
        <v>9971.5300000000007</v>
      </c>
      <c r="AM112" s="16">
        <v>10153.58</v>
      </c>
      <c r="AN112" s="16">
        <v>12431.9369579832</v>
      </c>
      <c r="AO112" s="16">
        <v>12834.0370112045</v>
      </c>
      <c r="AP112" s="16">
        <v>13236.1370644258</v>
      </c>
      <c r="AQ112" s="16">
        <v>13638.237117647101</v>
      </c>
      <c r="AR112" s="16">
        <v>14040.337170868401</v>
      </c>
      <c r="AS112" s="16">
        <v>14442.437224089599</v>
      </c>
      <c r="AT112" s="16">
        <v>14844.537277310899</v>
      </c>
      <c r="AU112" s="16">
        <v>15246.637330532199</v>
      </c>
      <c r="AV112" s="16">
        <v>15648.7373837535</v>
      </c>
      <c r="AW112" s="16">
        <v>16050.8374369748</v>
      </c>
      <c r="AX112" s="16">
        <v>16452.937490196098</v>
      </c>
      <c r="AY112" s="16">
        <v>16855.037543417398</v>
      </c>
      <c r="AZ112" s="16">
        <v>17257.137596638699</v>
      </c>
    </row>
    <row r="113" spans="1:52" x14ac:dyDescent="0.25">
      <c r="A113" s="14" t="s">
        <v>218</v>
      </c>
      <c r="B113" s="15">
        <v>9</v>
      </c>
      <c r="C113" s="14" t="s">
        <v>200</v>
      </c>
      <c r="D113" s="14" t="s">
        <v>219</v>
      </c>
      <c r="E113" s="16">
        <v>1024.55</v>
      </c>
      <c r="F113" s="16">
        <v>2028.79</v>
      </c>
      <c r="G113" s="16">
        <v>699.33</v>
      </c>
      <c r="H113" s="16">
        <v>224.41</v>
      </c>
      <c r="I113" s="16">
        <v>951.69</v>
      </c>
      <c r="J113" s="16">
        <v>1543.98</v>
      </c>
      <c r="K113" s="16">
        <v>1351.21</v>
      </c>
      <c r="L113" s="16">
        <v>1639.32</v>
      </c>
      <c r="M113" s="16">
        <v>1284.3499999999999</v>
      </c>
      <c r="N113" s="16">
        <v>2322.02</v>
      </c>
      <c r="O113" s="16">
        <v>1728.79</v>
      </c>
      <c r="P113" s="16">
        <v>2174.02</v>
      </c>
      <c r="Q113" s="16">
        <v>1641.22</v>
      </c>
      <c r="R113" s="16">
        <v>262.73</v>
      </c>
      <c r="S113" s="16">
        <v>543.79999999999995</v>
      </c>
      <c r="T113" s="16">
        <v>252.57</v>
      </c>
      <c r="U113" s="16">
        <v>751.76</v>
      </c>
      <c r="V113" s="16">
        <v>1665.27</v>
      </c>
      <c r="W113" s="16">
        <v>2039.29</v>
      </c>
      <c r="X113" s="16">
        <v>2298.6</v>
      </c>
      <c r="Y113" s="16">
        <v>1863.42</v>
      </c>
      <c r="Z113" s="16">
        <v>2418.44</v>
      </c>
      <c r="AA113" s="16">
        <v>2780.8</v>
      </c>
      <c r="AB113" s="16">
        <v>3199.72</v>
      </c>
      <c r="AC113" s="16">
        <v>3595.29</v>
      </c>
      <c r="AD113" s="16">
        <v>3548.11</v>
      </c>
      <c r="AE113" s="16">
        <v>3009.11</v>
      </c>
      <c r="AF113" s="16">
        <v>2124.75</v>
      </c>
      <c r="AG113" s="16">
        <v>1546.9</v>
      </c>
      <c r="AH113" s="16">
        <v>1636</v>
      </c>
      <c r="AI113" s="16">
        <v>2430.67</v>
      </c>
      <c r="AJ113" s="16">
        <v>3082.05</v>
      </c>
      <c r="AK113" s="16">
        <v>4452.1400000000003</v>
      </c>
      <c r="AL113" s="16">
        <v>4770.22</v>
      </c>
      <c r="AM113" s="16">
        <v>5101.03</v>
      </c>
      <c r="AN113" s="16">
        <v>3594.62077310925</v>
      </c>
      <c r="AO113" s="16">
        <v>3680.05787955182</v>
      </c>
      <c r="AP113" s="16">
        <v>3765.4949859943999</v>
      </c>
      <c r="AQ113" s="16">
        <v>3850.9320924369799</v>
      </c>
      <c r="AR113" s="16">
        <v>3936.3691988795599</v>
      </c>
      <c r="AS113" s="16">
        <v>4021.8063053221299</v>
      </c>
      <c r="AT113" s="16">
        <v>4107.2434117647099</v>
      </c>
      <c r="AU113" s="16">
        <v>4192.6805182072903</v>
      </c>
      <c r="AV113" s="16">
        <v>4278.1176246498599</v>
      </c>
      <c r="AW113" s="16">
        <v>4363.5547310924403</v>
      </c>
      <c r="AX113" s="16">
        <v>4448.9918375350198</v>
      </c>
      <c r="AY113" s="16">
        <v>4534.4289439775903</v>
      </c>
      <c r="AZ113" s="16">
        <v>4619.8660504201698</v>
      </c>
    </row>
    <row r="114" spans="1:52" x14ac:dyDescent="0.25">
      <c r="A114" s="14" t="s">
        <v>220</v>
      </c>
      <c r="B114" s="15">
        <v>9</v>
      </c>
      <c r="C114" s="14" t="s">
        <v>200</v>
      </c>
      <c r="D114" s="14" t="s">
        <v>221</v>
      </c>
      <c r="E114" s="16">
        <v>2685.22</v>
      </c>
      <c r="F114" s="16">
        <v>2714.79</v>
      </c>
      <c r="G114" s="16">
        <v>3397.77</v>
      </c>
      <c r="H114" s="16">
        <v>3609.77</v>
      </c>
      <c r="I114" s="16">
        <v>4063.41</v>
      </c>
      <c r="J114" s="16">
        <v>3609.24</v>
      </c>
      <c r="K114" s="16">
        <v>3533.04</v>
      </c>
      <c r="L114" s="16">
        <v>3987.49</v>
      </c>
      <c r="M114" s="16">
        <v>4447.79</v>
      </c>
      <c r="N114" s="16">
        <v>5862.67</v>
      </c>
      <c r="O114" s="16">
        <v>5413.59</v>
      </c>
      <c r="P114" s="16">
        <v>5919.37</v>
      </c>
      <c r="Q114" s="16">
        <v>5112.1099999999997</v>
      </c>
      <c r="R114" s="16">
        <v>4850</v>
      </c>
      <c r="S114" s="16">
        <v>3837.9</v>
      </c>
      <c r="T114" s="16">
        <v>2679.18</v>
      </c>
      <c r="U114" s="16">
        <v>1421.16</v>
      </c>
      <c r="V114" s="16">
        <v>892.11</v>
      </c>
      <c r="W114" s="16">
        <v>952.23</v>
      </c>
      <c r="X114" s="16">
        <v>2049.48</v>
      </c>
      <c r="Y114" s="16">
        <v>1227.43</v>
      </c>
      <c r="Z114" s="16">
        <v>1581.12</v>
      </c>
      <c r="AA114" s="16">
        <v>1707.68</v>
      </c>
      <c r="AB114" s="16">
        <v>1555.6</v>
      </c>
      <c r="AC114" s="16">
        <v>1299.42</v>
      </c>
      <c r="AD114" s="16">
        <v>2320.3200000000002</v>
      </c>
      <c r="AE114" s="16">
        <v>1843.77</v>
      </c>
      <c r="AF114" s="16">
        <v>2507.1799999999998</v>
      </c>
      <c r="AG114" s="16">
        <v>3967.21</v>
      </c>
      <c r="AH114" s="16">
        <v>2796.76</v>
      </c>
      <c r="AI114" s="16">
        <v>3006.38</v>
      </c>
      <c r="AJ114" s="16">
        <v>2207.56</v>
      </c>
      <c r="AK114" s="16">
        <v>2006.39</v>
      </c>
      <c r="AL114" s="16">
        <v>3099.21</v>
      </c>
      <c r="AM114" s="16">
        <v>4471.12</v>
      </c>
      <c r="AN114" s="16">
        <v>2119.3838487395001</v>
      </c>
      <c r="AO114" s="16">
        <v>2067.8647450980402</v>
      </c>
      <c r="AP114" s="16">
        <v>2016.3456414565901</v>
      </c>
      <c r="AQ114" s="16">
        <v>1964.82653781513</v>
      </c>
      <c r="AR114" s="16">
        <v>1913.3074341736699</v>
      </c>
      <c r="AS114" s="16">
        <v>1861.78833053222</v>
      </c>
      <c r="AT114" s="16">
        <v>1810.2692268907599</v>
      </c>
      <c r="AU114" s="16">
        <v>1758.7501232493</v>
      </c>
      <c r="AV114" s="16">
        <v>1707.2310196078499</v>
      </c>
      <c r="AW114" s="16">
        <v>1655.7119159663901</v>
      </c>
      <c r="AX114" s="16">
        <v>1604.1928123249299</v>
      </c>
      <c r="AY114" s="16">
        <v>1552.6737086834801</v>
      </c>
      <c r="AZ114" s="16">
        <v>1501.15460504202</v>
      </c>
    </row>
    <row r="115" spans="1:52" x14ac:dyDescent="0.25">
      <c r="A115" s="14" t="s">
        <v>222</v>
      </c>
      <c r="B115" s="15">
        <v>9</v>
      </c>
      <c r="C115" s="14" t="s">
        <v>200</v>
      </c>
      <c r="D115" s="14" t="s">
        <v>223</v>
      </c>
      <c r="E115" s="16">
        <v>8619.73</v>
      </c>
      <c r="F115" s="16">
        <v>9418.0400000000009</v>
      </c>
      <c r="G115" s="16">
        <v>9655.56</v>
      </c>
      <c r="H115" s="16">
        <v>8434.11</v>
      </c>
      <c r="I115" s="16">
        <v>8594.92</v>
      </c>
      <c r="J115" s="16">
        <v>8902.85</v>
      </c>
      <c r="K115" s="16">
        <v>8509.7900000000009</v>
      </c>
      <c r="L115" s="16">
        <v>8368.57</v>
      </c>
      <c r="M115" s="16">
        <v>8154.1</v>
      </c>
      <c r="N115" s="16">
        <v>8602.44</v>
      </c>
      <c r="O115" s="16">
        <v>9656.09</v>
      </c>
      <c r="P115" s="16">
        <v>9830.1200000000008</v>
      </c>
      <c r="Q115" s="16">
        <v>10402.35</v>
      </c>
      <c r="R115" s="16">
        <v>10265.620000000001</v>
      </c>
      <c r="S115" s="16">
        <v>10749.66</v>
      </c>
      <c r="T115" s="16">
        <v>11614.87</v>
      </c>
      <c r="U115" s="16">
        <v>9923.15</v>
      </c>
      <c r="V115" s="16">
        <v>9339.01</v>
      </c>
      <c r="W115" s="16">
        <v>9500.43</v>
      </c>
      <c r="X115" s="16">
        <v>11024.63</v>
      </c>
      <c r="Y115" s="16">
        <v>11860.96</v>
      </c>
      <c r="Z115" s="16">
        <v>12147.58</v>
      </c>
      <c r="AA115" s="16">
        <v>12981.26</v>
      </c>
      <c r="AB115" s="16">
        <v>13083.45</v>
      </c>
      <c r="AC115" s="16">
        <v>13127.67</v>
      </c>
      <c r="AD115" s="16">
        <v>14013.75</v>
      </c>
      <c r="AE115" s="16">
        <v>12820.41</v>
      </c>
      <c r="AF115" s="16">
        <v>12691.13</v>
      </c>
      <c r="AG115" s="16">
        <v>11600.37</v>
      </c>
      <c r="AH115" s="16">
        <v>11529.65</v>
      </c>
      <c r="AI115" s="16">
        <v>10298.66</v>
      </c>
      <c r="AJ115" s="16">
        <v>10038.08</v>
      </c>
      <c r="AK115" s="16">
        <v>8242.75</v>
      </c>
      <c r="AL115" s="16">
        <v>8050.61</v>
      </c>
      <c r="AM115" s="16">
        <v>9230.77</v>
      </c>
      <c r="AN115" s="16">
        <v>11693.4300336134</v>
      </c>
      <c r="AO115" s="16">
        <v>11769.599733893599</v>
      </c>
      <c r="AP115" s="16">
        <v>11845.769434173701</v>
      </c>
      <c r="AQ115" s="16">
        <v>11921.9391344538</v>
      </c>
      <c r="AR115" s="16">
        <v>11998.108834733899</v>
      </c>
      <c r="AS115" s="16">
        <v>12074.278535014</v>
      </c>
      <c r="AT115" s="16">
        <v>12150.4482352941</v>
      </c>
      <c r="AU115" s="16">
        <v>12226.617935574201</v>
      </c>
      <c r="AV115" s="16">
        <v>12302.7876358543</v>
      </c>
      <c r="AW115" s="16">
        <v>12378.957336134399</v>
      </c>
      <c r="AX115" s="16">
        <v>12455.1270364146</v>
      </c>
      <c r="AY115" s="16">
        <v>12531.2967366947</v>
      </c>
      <c r="AZ115" s="16">
        <v>12607.466436974801</v>
      </c>
    </row>
    <row r="116" spans="1:52" x14ac:dyDescent="0.25">
      <c r="A116" s="14" t="s">
        <v>224</v>
      </c>
      <c r="B116" s="15">
        <v>9</v>
      </c>
      <c r="C116" s="14" t="s">
        <v>200</v>
      </c>
      <c r="D116" s="14" t="s">
        <v>225</v>
      </c>
      <c r="E116" s="16">
        <v>10682.49</v>
      </c>
      <c r="F116" s="16">
        <v>11568.64</v>
      </c>
      <c r="G116" s="16">
        <v>11673.42</v>
      </c>
      <c r="H116" s="16">
        <v>10929.06</v>
      </c>
      <c r="I116" s="16">
        <v>10384.68</v>
      </c>
      <c r="J116" s="16">
        <v>9606.8799999999992</v>
      </c>
      <c r="K116" s="16">
        <v>10603.39</v>
      </c>
      <c r="L116" s="16">
        <v>11332.8</v>
      </c>
      <c r="M116" s="16">
        <v>11680.31</v>
      </c>
      <c r="N116" s="16">
        <v>11307.54</v>
      </c>
      <c r="O116" s="16">
        <v>12958.09</v>
      </c>
      <c r="P116" s="16">
        <v>12840.47</v>
      </c>
      <c r="Q116" s="16">
        <v>12667.05</v>
      </c>
      <c r="R116" s="16">
        <v>13178.51</v>
      </c>
      <c r="S116" s="16">
        <v>12146.62</v>
      </c>
      <c r="T116" s="16">
        <v>12026.95</v>
      </c>
      <c r="U116" s="16">
        <v>11562.71</v>
      </c>
      <c r="V116" s="16">
        <v>10683.63</v>
      </c>
      <c r="W116" s="16">
        <v>11070.37</v>
      </c>
      <c r="X116" s="16">
        <v>11451.46</v>
      </c>
      <c r="Y116" s="16">
        <v>11381.8</v>
      </c>
      <c r="Z116" s="16">
        <v>11249.65</v>
      </c>
      <c r="AA116" s="16">
        <v>11260.37</v>
      </c>
      <c r="AB116" s="16">
        <v>11916.85</v>
      </c>
      <c r="AC116" s="16">
        <v>11989.12</v>
      </c>
      <c r="AD116" s="16">
        <v>12545.88</v>
      </c>
      <c r="AE116" s="16">
        <v>12509.58</v>
      </c>
      <c r="AF116" s="16">
        <v>11572.93</v>
      </c>
      <c r="AG116" s="16">
        <v>13098.81</v>
      </c>
      <c r="AH116" s="16">
        <v>13758.5</v>
      </c>
      <c r="AI116" s="16">
        <v>13088.04</v>
      </c>
      <c r="AJ116" s="16">
        <v>11679.56</v>
      </c>
      <c r="AK116" s="16">
        <v>11064.05</v>
      </c>
      <c r="AL116" s="16">
        <v>9815.31</v>
      </c>
      <c r="AM116" s="16">
        <v>9253.5300000000007</v>
      </c>
      <c r="AN116" s="16">
        <v>11868.4799663866</v>
      </c>
      <c r="AO116" s="16">
        <v>11882.539885154099</v>
      </c>
      <c r="AP116" s="16">
        <v>11896.599803921599</v>
      </c>
      <c r="AQ116" s="16">
        <v>11910.659722689101</v>
      </c>
      <c r="AR116" s="16">
        <v>11924.719641456601</v>
      </c>
      <c r="AS116" s="16">
        <v>11938.7795602241</v>
      </c>
      <c r="AT116" s="16">
        <v>11952.8394789916</v>
      </c>
      <c r="AU116" s="16">
        <v>11966.8993977591</v>
      </c>
      <c r="AV116" s="16">
        <v>11980.9593165266</v>
      </c>
      <c r="AW116" s="16">
        <v>11995.019235294099</v>
      </c>
      <c r="AX116" s="16">
        <v>12009.079154061599</v>
      </c>
      <c r="AY116" s="16">
        <v>12023.139072829101</v>
      </c>
      <c r="AZ116" s="16">
        <v>12037.198991596601</v>
      </c>
    </row>
    <row r="117" spans="1:52" x14ac:dyDescent="0.25">
      <c r="A117" s="14" t="s">
        <v>226</v>
      </c>
      <c r="B117" s="15">
        <v>9</v>
      </c>
      <c r="C117" s="14" t="s">
        <v>200</v>
      </c>
      <c r="D117" s="14" t="s">
        <v>227</v>
      </c>
      <c r="E117" s="16">
        <v>8951.7000000000007</v>
      </c>
      <c r="F117" s="16">
        <v>10745.31</v>
      </c>
      <c r="G117" s="16">
        <v>11090.92</v>
      </c>
      <c r="H117" s="16">
        <v>11853.85</v>
      </c>
      <c r="I117" s="16">
        <v>13229.31</v>
      </c>
      <c r="J117" s="16">
        <v>12149.73</v>
      </c>
      <c r="K117" s="16">
        <v>10812.43</v>
      </c>
      <c r="L117" s="16">
        <v>10586.83</v>
      </c>
      <c r="M117" s="16">
        <v>11657.98</v>
      </c>
      <c r="N117" s="16">
        <v>10445.77</v>
      </c>
      <c r="O117" s="16">
        <v>10774</v>
      </c>
      <c r="P117" s="16">
        <v>10646.35</v>
      </c>
      <c r="Q117" s="16">
        <v>10473.66</v>
      </c>
      <c r="R117" s="16">
        <v>10915.37</v>
      </c>
      <c r="S117" s="16">
        <v>9474.65</v>
      </c>
      <c r="T117" s="16">
        <v>9228.85</v>
      </c>
      <c r="U117" s="16">
        <v>8088.17</v>
      </c>
      <c r="V117" s="16">
        <v>8541.24</v>
      </c>
      <c r="W117" s="16">
        <v>7867.44</v>
      </c>
      <c r="X117" s="16">
        <v>7440.94</v>
      </c>
      <c r="Y117" s="16">
        <v>8053.36</v>
      </c>
      <c r="Z117" s="16">
        <v>6826.54</v>
      </c>
      <c r="AA117" s="16">
        <v>7825.07</v>
      </c>
      <c r="AB117" s="16">
        <v>9245.59</v>
      </c>
      <c r="AC117" s="16">
        <v>9389.76</v>
      </c>
      <c r="AD117" s="16">
        <v>9334.52</v>
      </c>
      <c r="AE117" s="16">
        <v>8931.84</v>
      </c>
      <c r="AF117" s="16">
        <v>9746.89</v>
      </c>
      <c r="AG117" s="16">
        <v>9193.69</v>
      </c>
      <c r="AH117" s="16">
        <v>9694.73</v>
      </c>
      <c r="AI117" s="16">
        <v>8142.68</v>
      </c>
      <c r="AJ117" s="16">
        <v>9016.6</v>
      </c>
      <c r="AK117" s="16">
        <v>8513.36</v>
      </c>
      <c r="AL117" s="16">
        <v>8986.6</v>
      </c>
      <c r="AM117" s="16">
        <v>10419.299999999999</v>
      </c>
      <c r="AN117" s="16">
        <v>8190.5555798319301</v>
      </c>
      <c r="AO117" s="16">
        <v>8108.6102072829099</v>
      </c>
      <c r="AP117" s="16">
        <v>8026.6648347338896</v>
      </c>
      <c r="AQ117" s="16">
        <v>7944.7194621848703</v>
      </c>
      <c r="AR117" s="16">
        <v>7862.77408963585</v>
      </c>
      <c r="AS117" s="16">
        <v>7780.8287170868398</v>
      </c>
      <c r="AT117" s="16">
        <v>7698.8833445378204</v>
      </c>
      <c r="AU117" s="16">
        <v>7616.9379719888002</v>
      </c>
      <c r="AV117" s="16">
        <v>7534.99259943978</v>
      </c>
      <c r="AW117" s="16">
        <v>7453.0472268907597</v>
      </c>
      <c r="AX117" s="16">
        <v>7371.1018543417404</v>
      </c>
      <c r="AY117" s="16">
        <v>7289.1564817927201</v>
      </c>
      <c r="AZ117" s="16">
        <v>7207.2111092436999</v>
      </c>
    </row>
    <row r="118" spans="1:52" x14ac:dyDescent="0.25">
      <c r="A118" s="14" t="s">
        <v>228</v>
      </c>
      <c r="B118" s="15">
        <v>9</v>
      </c>
      <c r="C118" s="14" t="s">
        <v>200</v>
      </c>
      <c r="D118" s="14" t="s">
        <v>229</v>
      </c>
      <c r="E118" s="16">
        <v>2924.84</v>
      </c>
      <c r="F118" s="16">
        <v>4194.66</v>
      </c>
      <c r="G118" s="16">
        <v>5068.32</v>
      </c>
      <c r="H118" s="16">
        <v>5594.38</v>
      </c>
      <c r="I118" s="16">
        <v>5722.82</v>
      </c>
      <c r="J118" s="16">
        <v>5890.37</v>
      </c>
      <c r="K118" s="16">
        <v>5636.98</v>
      </c>
      <c r="L118" s="16">
        <v>4900.4799999999996</v>
      </c>
      <c r="M118" s="16">
        <v>6002.47</v>
      </c>
      <c r="N118" s="16">
        <v>6101.87</v>
      </c>
      <c r="O118" s="16">
        <v>5521.63</v>
      </c>
      <c r="P118" s="16">
        <v>5277.73</v>
      </c>
      <c r="Q118" s="16">
        <v>5293.94</v>
      </c>
      <c r="R118" s="16">
        <v>4152.53</v>
      </c>
      <c r="S118" s="16">
        <v>3521.56</v>
      </c>
      <c r="T118" s="16">
        <v>2065.9</v>
      </c>
      <c r="U118" s="16">
        <v>1745.69</v>
      </c>
      <c r="V118" s="16">
        <v>650.80999999999995</v>
      </c>
      <c r="W118" s="16">
        <v>-88.09</v>
      </c>
      <c r="X118" s="16">
        <v>-1188.0899999999999</v>
      </c>
      <c r="Y118" s="16">
        <v>-2035.99</v>
      </c>
      <c r="Z118" s="16">
        <v>-2626.33</v>
      </c>
      <c r="AA118" s="16">
        <v>-1172.48</v>
      </c>
      <c r="AB118" s="16">
        <v>-1947.15</v>
      </c>
      <c r="AC118" s="16">
        <v>-2346.56</v>
      </c>
      <c r="AD118" s="16">
        <v>-3567.49</v>
      </c>
      <c r="AE118" s="16">
        <v>-3792.03</v>
      </c>
      <c r="AF118" s="16">
        <v>-3953.11</v>
      </c>
      <c r="AG118" s="16">
        <v>-3304.56</v>
      </c>
      <c r="AH118" s="16">
        <v>-3860.78</v>
      </c>
      <c r="AI118" s="16">
        <v>-2201.09</v>
      </c>
      <c r="AJ118" s="16">
        <v>-2025.55</v>
      </c>
      <c r="AK118" s="16">
        <v>-791.48</v>
      </c>
      <c r="AL118" s="16">
        <v>-16.260000000000002</v>
      </c>
      <c r="AM118" s="16">
        <v>-318.23</v>
      </c>
      <c r="AN118" s="16">
        <v>-4120.41</v>
      </c>
      <c r="AO118" s="16">
        <v>-4420.8005714286001</v>
      </c>
      <c r="AP118" s="16">
        <v>-4721.1911428571002</v>
      </c>
      <c r="AQ118" s="16">
        <v>-5021.5817142857004</v>
      </c>
      <c r="AR118" s="16">
        <v>-5321.9722857142997</v>
      </c>
      <c r="AS118" s="16">
        <v>-5622.3628571428999</v>
      </c>
      <c r="AT118" s="16">
        <v>-5922.7534285714</v>
      </c>
      <c r="AU118" s="16">
        <v>-6223.1440000000002</v>
      </c>
      <c r="AV118" s="16">
        <v>-6523.5345714286004</v>
      </c>
      <c r="AW118" s="16">
        <v>-6823.9251428570997</v>
      </c>
      <c r="AX118" s="16">
        <v>-7124.3157142856999</v>
      </c>
      <c r="AY118" s="16">
        <v>-7424.7062857143001</v>
      </c>
      <c r="AZ118" s="16">
        <v>-7725.0968571429003</v>
      </c>
    </row>
    <row r="119" spans="1:52" x14ac:dyDescent="0.25">
      <c r="A119" s="14" t="s">
        <v>230</v>
      </c>
      <c r="B119" s="15">
        <v>9</v>
      </c>
      <c r="C119" s="14" t="s">
        <v>200</v>
      </c>
      <c r="D119" s="14" t="s">
        <v>231</v>
      </c>
      <c r="E119" s="16">
        <v>3156.22</v>
      </c>
      <c r="F119" s="16">
        <v>2185.12</v>
      </c>
      <c r="G119" s="16">
        <v>1331.15</v>
      </c>
      <c r="H119" s="16">
        <v>1752.77</v>
      </c>
      <c r="I119" s="16">
        <v>2610.5300000000002</v>
      </c>
      <c r="J119" s="16">
        <v>1861.25</v>
      </c>
      <c r="K119" s="16">
        <v>2512.8000000000002</v>
      </c>
      <c r="L119" s="16">
        <v>3466.63</v>
      </c>
      <c r="M119" s="16">
        <v>2794.82</v>
      </c>
      <c r="N119" s="16">
        <v>3582.27</v>
      </c>
      <c r="O119" s="16">
        <v>4856.83</v>
      </c>
      <c r="P119" s="16">
        <v>4803</v>
      </c>
      <c r="Q119" s="16">
        <v>5616.5</v>
      </c>
      <c r="R119" s="16">
        <v>4200.8599999999997</v>
      </c>
      <c r="S119" s="16">
        <v>4531.75</v>
      </c>
      <c r="T119" s="16">
        <v>4506.5600000000004</v>
      </c>
      <c r="U119" s="16">
        <v>4088.02</v>
      </c>
      <c r="V119" s="16">
        <v>4300.7700000000004</v>
      </c>
      <c r="W119" s="16">
        <v>3505.36</v>
      </c>
      <c r="X119" s="16">
        <v>4633.8500000000004</v>
      </c>
      <c r="Y119" s="16">
        <v>4221.71</v>
      </c>
      <c r="Z119" s="16">
        <v>5913.73</v>
      </c>
      <c r="AA119" s="16">
        <v>6040.09</v>
      </c>
      <c r="AB119" s="16">
        <v>7159.5</v>
      </c>
      <c r="AC119" s="16">
        <v>7418.47</v>
      </c>
      <c r="AD119" s="16">
        <v>7007.57</v>
      </c>
      <c r="AE119" s="16">
        <v>6830.02</v>
      </c>
      <c r="AF119" s="16">
        <v>7594.5</v>
      </c>
      <c r="AG119" s="16">
        <v>7817.82</v>
      </c>
      <c r="AH119" s="16">
        <v>7369.88</v>
      </c>
      <c r="AI119" s="16">
        <v>7338.12</v>
      </c>
      <c r="AJ119" s="16">
        <v>8115.05</v>
      </c>
      <c r="AK119" s="16">
        <v>8746.06</v>
      </c>
      <c r="AL119" s="16">
        <v>8389.6</v>
      </c>
      <c r="AM119" s="16">
        <v>8323.51</v>
      </c>
      <c r="AN119" s="16">
        <v>8723.0763865546305</v>
      </c>
      <c r="AO119" s="16">
        <v>8924.2271540616202</v>
      </c>
      <c r="AP119" s="16">
        <v>9125.3779215686209</v>
      </c>
      <c r="AQ119" s="16">
        <v>9326.5286890756306</v>
      </c>
      <c r="AR119" s="16">
        <v>9527.6794565826294</v>
      </c>
      <c r="AS119" s="16">
        <v>9728.8302240896301</v>
      </c>
      <c r="AT119" s="16">
        <v>9929.9809915966398</v>
      </c>
      <c r="AU119" s="16">
        <v>10131.1317591036</v>
      </c>
      <c r="AV119" s="16">
        <v>10332.282526610599</v>
      </c>
      <c r="AW119" s="16">
        <v>10533.4332941176</v>
      </c>
      <c r="AX119" s="16">
        <v>10734.584061624701</v>
      </c>
      <c r="AY119" s="16">
        <v>10935.734829131699</v>
      </c>
      <c r="AZ119" s="16">
        <v>11136.8855966387</v>
      </c>
    </row>
    <row r="120" spans="1:52" x14ac:dyDescent="0.25">
      <c r="A120" s="14" t="s">
        <v>232</v>
      </c>
      <c r="B120" s="15">
        <v>9</v>
      </c>
      <c r="C120" s="14" t="s">
        <v>200</v>
      </c>
      <c r="D120" s="14" t="s">
        <v>233</v>
      </c>
      <c r="E120" s="16">
        <v>11457.39</v>
      </c>
      <c r="F120" s="16">
        <v>11866.89</v>
      </c>
      <c r="G120" s="16">
        <v>12807.21</v>
      </c>
      <c r="H120" s="16">
        <v>11833.49</v>
      </c>
      <c r="I120" s="16">
        <v>11589.46</v>
      </c>
      <c r="J120" s="16">
        <v>11014.27</v>
      </c>
      <c r="K120" s="16">
        <v>12231.43</v>
      </c>
      <c r="L120" s="16">
        <v>13434.4</v>
      </c>
      <c r="M120" s="16">
        <v>12497.35</v>
      </c>
      <c r="N120" s="16">
        <v>13071.99</v>
      </c>
      <c r="O120" s="16">
        <v>12616.57</v>
      </c>
      <c r="P120" s="16">
        <v>12123.27</v>
      </c>
      <c r="Q120" s="16">
        <v>12107.95</v>
      </c>
      <c r="R120" s="16">
        <v>13289.48</v>
      </c>
      <c r="S120" s="16">
        <v>13210.86</v>
      </c>
      <c r="T120" s="16">
        <v>13572.93</v>
      </c>
      <c r="U120" s="16">
        <v>14229.85</v>
      </c>
      <c r="V120" s="16">
        <v>15018.61</v>
      </c>
      <c r="W120" s="16">
        <v>14402.61</v>
      </c>
      <c r="X120" s="16">
        <v>13977.02</v>
      </c>
      <c r="Y120" s="16">
        <v>13823.77</v>
      </c>
      <c r="Z120" s="16">
        <v>14146.47</v>
      </c>
      <c r="AA120" s="16">
        <v>14240.38</v>
      </c>
      <c r="AB120" s="16">
        <v>13753.48</v>
      </c>
      <c r="AC120" s="16">
        <v>14908.78</v>
      </c>
      <c r="AD120" s="16">
        <v>15513.66</v>
      </c>
      <c r="AE120" s="16">
        <v>15208.28</v>
      </c>
      <c r="AF120" s="16">
        <v>15548.61</v>
      </c>
      <c r="AG120" s="16">
        <v>16526.990000000002</v>
      </c>
      <c r="AH120" s="16">
        <v>16356.64</v>
      </c>
      <c r="AI120" s="16">
        <v>15274.44</v>
      </c>
      <c r="AJ120" s="16">
        <v>16175.04</v>
      </c>
      <c r="AK120" s="16">
        <v>15306.53</v>
      </c>
      <c r="AL120" s="16">
        <v>16651.54</v>
      </c>
      <c r="AM120" s="16">
        <v>17501.900000000001</v>
      </c>
      <c r="AN120" s="16">
        <v>16668.729294117598</v>
      </c>
      <c r="AO120" s="16">
        <v>16821.294350140099</v>
      </c>
      <c r="AP120" s="16">
        <v>16973.859406162501</v>
      </c>
      <c r="AQ120" s="16">
        <v>17126.424462184899</v>
      </c>
      <c r="AR120" s="16">
        <v>17278.989518207301</v>
      </c>
      <c r="AS120" s="16">
        <v>17431.5545742297</v>
      </c>
      <c r="AT120" s="16">
        <v>17584.119630252098</v>
      </c>
      <c r="AU120" s="16">
        <v>17736.684686274501</v>
      </c>
      <c r="AV120" s="16">
        <v>17889.249742296899</v>
      </c>
      <c r="AW120" s="16">
        <v>18041.814798319301</v>
      </c>
      <c r="AX120" s="16">
        <v>18194.3798543417</v>
      </c>
      <c r="AY120" s="16">
        <v>18346.944910364102</v>
      </c>
      <c r="AZ120" s="16">
        <v>18499.5099663865</v>
      </c>
    </row>
    <row r="121" spans="1:52" x14ac:dyDescent="0.25">
      <c r="A121" s="14" t="s">
        <v>234</v>
      </c>
      <c r="B121" s="15">
        <v>9</v>
      </c>
      <c r="C121" s="14" t="s">
        <v>200</v>
      </c>
      <c r="D121" s="14" t="s">
        <v>235</v>
      </c>
      <c r="E121" s="16">
        <v>4618.38</v>
      </c>
      <c r="F121" s="16">
        <v>4426.8500000000004</v>
      </c>
      <c r="G121" s="16">
        <v>4465.32</v>
      </c>
      <c r="H121" s="16">
        <v>4759.76</v>
      </c>
      <c r="I121" s="16">
        <v>4149.41</v>
      </c>
      <c r="J121" s="16">
        <v>3890.63</v>
      </c>
      <c r="K121" s="16">
        <v>4110.5</v>
      </c>
      <c r="L121" s="16">
        <v>3348.24</v>
      </c>
      <c r="M121" s="16">
        <v>2997.55</v>
      </c>
      <c r="N121" s="16">
        <v>1939.66</v>
      </c>
      <c r="O121" s="16">
        <v>886.99</v>
      </c>
      <c r="P121" s="16">
        <v>703.76</v>
      </c>
      <c r="Q121" s="16">
        <v>1102.3</v>
      </c>
      <c r="R121" s="16">
        <v>1761.13</v>
      </c>
      <c r="S121" s="16">
        <v>391.99</v>
      </c>
      <c r="T121" s="16">
        <v>-38.659999999999997</v>
      </c>
      <c r="U121" s="16">
        <v>-332.69</v>
      </c>
      <c r="V121" s="16">
        <v>-522.41999999999996</v>
      </c>
      <c r="W121" s="16">
        <v>-1256.97</v>
      </c>
      <c r="X121" s="16">
        <v>-336.34</v>
      </c>
      <c r="Y121" s="16">
        <v>212.34</v>
      </c>
      <c r="Z121" s="16">
        <v>60</v>
      </c>
      <c r="AA121" s="16">
        <v>-556.42999999999995</v>
      </c>
      <c r="AB121" s="16">
        <v>-808.71</v>
      </c>
      <c r="AC121" s="16">
        <v>-1924.18</v>
      </c>
      <c r="AD121" s="16">
        <v>-3566.71</v>
      </c>
      <c r="AE121" s="16">
        <v>-3168.03</v>
      </c>
      <c r="AF121" s="16">
        <v>-3519.16</v>
      </c>
      <c r="AG121" s="16">
        <v>-2485.89</v>
      </c>
      <c r="AH121" s="16">
        <v>-3160.21</v>
      </c>
      <c r="AI121" s="16">
        <v>-2907.45</v>
      </c>
      <c r="AJ121" s="16">
        <v>-3099.77</v>
      </c>
      <c r="AK121" s="16">
        <v>-3594.48</v>
      </c>
      <c r="AL121" s="16">
        <v>-5226.7700000000004</v>
      </c>
      <c r="AM121" s="16">
        <v>-6250.81</v>
      </c>
      <c r="AN121" s="16">
        <v>-5178.8605042016497</v>
      </c>
      <c r="AO121" s="16">
        <v>-5468.2720084033599</v>
      </c>
      <c r="AP121" s="16">
        <v>-5757.6835126050601</v>
      </c>
      <c r="AQ121" s="16">
        <v>-6047.0950168067602</v>
      </c>
      <c r="AR121" s="16">
        <v>-6336.5065210083603</v>
      </c>
      <c r="AS121" s="16">
        <v>-6625.9180252100596</v>
      </c>
      <c r="AT121" s="16">
        <v>-6915.3295294117597</v>
      </c>
      <c r="AU121" s="16">
        <v>-7204.7410336134599</v>
      </c>
      <c r="AV121" s="16">
        <v>-7494.15253781516</v>
      </c>
      <c r="AW121" s="16">
        <v>-7783.5640420167601</v>
      </c>
      <c r="AX121" s="16">
        <v>-8072.9755462184603</v>
      </c>
      <c r="AY121" s="16">
        <v>-8362.3870504201604</v>
      </c>
      <c r="AZ121" s="16">
        <v>-8651.7985546218606</v>
      </c>
    </row>
    <row r="122" spans="1:52" x14ac:dyDescent="0.25">
      <c r="A122" s="14" t="s">
        <v>236</v>
      </c>
      <c r="B122" s="15">
        <v>9</v>
      </c>
      <c r="C122" s="14" t="s">
        <v>200</v>
      </c>
      <c r="D122" s="14" t="s">
        <v>237</v>
      </c>
      <c r="E122" s="16">
        <v>11285.69</v>
      </c>
      <c r="F122" s="16">
        <v>9893.1200000000008</v>
      </c>
      <c r="G122" s="16">
        <v>9651.36</v>
      </c>
      <c r="H122" s="16">
        <v>9787.19</v>
      </c>
      <c r="I122" s="16">
        <v>10698.94</v>
      </c>
      <c r="J122" s="16">
        <v>11389.47</v>
      </c>
      <c r="K122" s="16">
        <v>10681.06</v>
      </c>
      <c r="L122" s="16">
        <v>10640.02</v>
      </c>
      <c r="M122" s="16">
        <v>10592.85</v>
      </c>
      <c r="N122" s="16">
        <v>10164.23</v>
      </c>
      <c r="O122" s="16">
        <v>10257.68</v>
      </c>
      <c r="P122" s="16">
        <v>9901.6200000000008</v>
      </c>
      <c r="Q122" s="16">
        <v>9314.26</v>
      </c>
      <c r="R122" s="16">
        <v>8334.66</v>
      </c>
      <c r="S122" s="16">
        <v>7475.76</v>
      </c>
      <c r="T122" s="16">
        <v>7559.87</v>
      </c>
      <c r="U122" s="16">
        <v>7545.86</v>
      </c>
      <c r="V122" s="16">
        <v>7622.17</v>
      </c>
      <c r="W122" s="16">
        <v>7790.43</v>
      </c>
      <c r="X122" s="16">
        <v>8447.76</v>
      </c>
      <c r="Y122" s="16">
        <v>8733.52</v>
      </c>
      <c r="Z122" s="16">
        <v>7149.76</v>
      </c>
      <c r="AA122" s="16">
        <v>5972.7</v>
      </c>
      <c r="AB122" s="16">
        <v>4582.92</v>
      </c>
      <c r="AC122" s="16">
        <v>4431.5</v>
      </c>
      <c r="AD122" s="16">
        <v>4849</v>
      </c>
      <c r="AE122" s="16">
        <v>5259.24</v>
      </c>
      <c r="AF122" s="16">
        <v>6117.55</v>
      </c>
      <c r="AG122" s="16">
        <v>5343.58</v>
      </c>
      <c r="AH122" s="16">
        <v>5873.88</v>
      </c>
      <c r="AI122" s="16">
        <v>6465.3</v>
      </c>
      <c r="AJ122" s="16">
        <v>8103.68</v>
      </c>
      <c r="AK122" s="16">
        <v>7367.31</v>
      </c>
      <c r="AL122" s="16">
        <v>7495.42</v>
      </c>
      <c r="AM122" s="16">
        <v>7727</v>
      </c>
      <c r="AN122" s="16">
        <v>5301.5644369747897</v>
      </c>
      <c r="AO122" s="16">
        <v>5144.4983977591</v>
      </c>
      <c r="AP122" s="16">
        <v>4987.4323585434204</v>
      </c>
      <c r="AQ122" s="16">
        <v>4830.3663193277298</v>
      </c>
      <c r="AR122" s="16">
        <v>4673.3002801120401</v>
      </c>
      <c r="AS122" s="16">
        <v>4516.2342408963596</v>
      </c>
      <c r="AT122" s="16">
        <v>4359.1682016806699</v>
      </c>
      <c r="AU122" s="16">
        <v>4202.1021624649802</v>
      </c>
      <c r="AV122" s="16">
        <v>4045.0361232493001</v>
      </c>
      <c r="AW122" s="16">
        <v>3887.97008403361</v>
      </c>
      <c r="AX122" s="16">
        <v>3730.9040448179298</v>
      </c>
      <c r="AY122" s="16">
        <v>3573.8380056022402</v>
      </c>
      <c r="AZ122" s="16">
        <v>3416.77196638655</v>
      </c>
    </row>
    <row r="123" spans="1:52" x14ac:dyDescent="0.25">
      <c r="A123" s="14" t="s">
        <v>238</v>
      </c>
      <c r="B123" s="15">
        <v>9</v>
      </c>
      <c r="C123" s="14" t="s">
        <v>200</v>
      </c>
      <c r="D123" s="14" t="s">
        <v>239</v>
      </c>
      <c r="E123" s="16">
        <v>4789.0600000000004</v>
      </c>
      <c r="F123" s="16">
        <v>5461.32</v>
      </c>
      <c r="G123" s="16">
        <v>4376.91</v>
      </c>
      <c r="H123" s="16">
        <v>4570.68</v>
      </c>
      <c r="I123" s="16">
        <v>4839.51</v>
      </c>
      <c r="J123" s="16">
        <v>4600.03</v>
      </c>
      <c r="K123" s="16">
        <v>3861.24</v>
      </c>
      <c r="L123" s="16">
        <v>3312.13</v>
      </c>
      <c r="M123" s="16">
        <v>1797.65</v>
      </c>
      <c r="N123" s="16">
        <v>436.04</v>
      </c>
      <c r="O123" s="16">
        <v>213.61</v>
      </c>
      <c r="P123" s="16">
        <v>-1256.68</v>
      </c>
      <c r="Q123" s="16">
        <v>-972.71</v>
      </c>
      <c r="R123" s="16">
        <v>-1784.67</v>
      </c>
      <c r="S123" s="16">
        <v>-2236.27</v>
      </c>
      <c r="T123" s="16">
        <v>-442.55</v>
      </c>
      <c r="U123" s="16">
        <v>-1225.02</v>
      </c>
      <c r="V123" s="16">
        <v>-758.64</v>
      </c>
      <c r="W123" s="16">
        <v>-1280.44</v>
      </c>
      <c r="X123" s="16">
        <v>-972.62</v>
      </c>
      <c r="Y123" s="16">
        <v>-460.77</v>
      </c>
      <c r="Z123" s="16">
        <v>-362.67</v>
      </c>
      <c r="AA123" s="16">
        <v>426.34</v>
      </c>
      <c r="AB123" s="16">
        <v>1024.18</v>
      </c>
      <c r="AC123" s="16">
        <v>2095.4299999999998</v>
      </c>
      <c r="AD123" s="16">
        <v>2156.7800000000002</v>
      </c>
      <c r="AE123" s="16">
        <v>1426.72</v>
      </c>
      <c r="AF123" s="16">
        <v>2155.5300000000002</v>
      </c>
      <c r="AG123" s="16">
        <v>2051.94</v>
      </c>
      <c r="AH123" s="16">
        <v>2364.75</v>
      </c>
      <c r="AI123" s="16">
        <v>3347.67</v>
      </c>
      <c r="AJ123" s="16">
        <v>1960.63</v>
      </c>
      <c r="AK123" s="16">
        <v>1585.14</v>
      </c>
      <c r="AL123" s="16">
        <v>2135.5300000000002</v>
      </c>
      <c r="AM123" s="16">
        <v>1394.89</v>
      </c>
      <c r="AN123" s="16">
        <v>373.46425210084197</v>
      </c>
      <c r="AO123" s="16">
        <v>313.846123249301</v>
      </c>
      <c r="AP123" s="16">
        <v>254.22799439776099</v>
      </c>
      <c r="AQ123" s="16">
        <v>194.60986554622099</v>
      </c>
      <c r="AR123" s="16">
        <v>134.991736694682</v>
      </c>
      <c r="AS123" s="16">
        <v>75.373607843141599</v>
      </c>
      <c r="AT123" s="16">
        <v>15.755478991601599</v>
      </c>
      <c r="AU123" s="16">
        <v>-43.862649859938799</v>
      </c>
      <c r="AV123" s="16">
        <v>-103.480778711479</v>
      </c>
      <c r="AW123" s="16">
        <v>-163.098907563029</v>
      </c>
      <c r="AX123" s="16">
        <v>-222.71703641456901</v>
      </c>
      <c r="AY123" s="16">
        <v>-282.33516526610902</v>
      </c>
      <c r="AZ123" s="16">
        <v>-341.95329411764902</v>
      </c>
    </row>
    <row r="124" spans="1:52" x14ac:dyDescent="0.25">
      <c r="A124" s="14" t="s">
        <v>240</v>
      </c>
      <c r="B124" s="15">
        <v>9</v>
      </c>
      <c r="C124" s="14" t="s">
        <v>200</v>
      </c>
      <c r="D124" s="14" t="s">
        <v>241</v>
      </c>
      <c r="E124" s="16">
        <v>797.24</v>
      </c>
      <c r="F124" s="16">
        <v>711.42</v>
      </c>
      <c r="G124" s="16">
        <v>551.35</v>
      </c>
      <c r="H124" s="16">
        <v>35.590000000000003</v>
      </c>
      <c r="I124" s="16">
        <v>-824.34</v>
      </c>
      <c r="J124" s="16">
        <v>-1435.11</v>
      </c>
      <c r="K124" s="16">
        <v>-2795.7</v>
      </c>
      <c r="L124" s="16">
        <v>-1384.53</v>
      </c>
      <c r="M124" s="16">
        <v>-655.41</v>
      </c>
      <c r="N124" s="16">
        <v>581.15</v>
      </c>
      <c r="O124" s="16">
        <v>1439.95</v>
      </c>
      <c r="P124" s="16">
        <v>2144.13</v>
      </c>
      <c r="Q124" s="16">
        <v>3407.4</v>
      </c>
      <c r="R124" s="16">
        <v>4777.3999999999996</v>
      </c>
      <c r="S124" s="16">
        <v>5357.36</v>
      </c>
      <c r="T124" s="16">
        <v>4454.45</v>
      </c>
      <c r="U124" s="16">
        <v>6058.84</v>
      </c>
      <c r="V124" s="16">
        <v>5602.04</v>
      </c>
      <c r="W124" s="16">
        <v>5425.85</v>
      </c>
      <c r="X124" s="16">
        <v>6351.04</v>
      </c>
      <c r="Y124" s="16">
        <v>5827.17</v>
      </c>
      <c r="Z124" s="16">
        <v>6457.41</v>
      </c>
      <c r="AA124" s="16">
        <v>6987.93</v>
      </c>
      <c r="AB124" s="16">
        <v>6227.02</v>
      </c>
      <c r="AC124" s="16">
        <v>6367.84</v>
      </c>
      <c r="AD124" s="16">
        <v>6774.41</v>
      </c>
      <c r="AE124" s="16">
        <v>7054.77</v>
      </c>
      <c r="AF124" s="16">
        <v>7265.4</v>
      </c>
      <c r="AG124" s="16">
        <v>7642.71</v>
      </c>
      <c r="AH124" s="16">
        <v>6163.7</v>
      </c>
      <c r="AI124" s="16">
        <v>7371.13</v>
      </c>
      <c r="AJ124" s="16">
        <v>8136.96</v>
      </c>
      <c r="AK124" s="16">
        <v>8224.07</v>
      </c>
      <c r="AL124" s="16">
        <v>6956.03</v>
      </c>
      <c r="AM124" s="16">
        <v>5830.15</v>
      </c>
      <c r="AN124" s="16">
        <v>9254.6877815125608</v>
      </c>
      <c r="AO124" s="16">
        <v>9540.4453249299604</v>
      </c>
      <c r="AP124" s="16">
        <v>9826.20286834736</v>
      </c>
      <c r="AQ124" s="16">
        <v>10111.9604117647</v>
      </c>
      <c r="AR124" s="16">
        <v>10397.717955182099</v>
      </c>
      <c r="AS124" s="16">
        <v>10683.4754985995</v>
      </c>
      <c r="AT124" s="16">
        <v>10969.2330420168</v>
      </c>
      <c r="AU124" s="16">
        <v>11254.9905854342</v>
      </c>
      <c r="AV124" s="16">
        <v>11540.748128851599</v>
      </c>
      <c r="AW124" s="16">
        <v>11826.505672268901</v>
      </c>
      <c r="AX124" s="16">
        <v>12112.2632156863</v>
      </c>
      <c r="AY124" s="16">
        <v>12398.0207591037</v>
      </c>
      <c r="AZ124" s="16">
        <v>12683.778302520999</v>
      </c>
    </row>
    <row r="125" spans="1:52" x14ac:dyDescent="0.25">
      <c r="A125" s="14" t="s">
        <v>242</v>
      </c>
      <c r="B125" s="15">
        <v>9</v>
      </c>
      <c r="C125" s="14" t="s">
        <v>200</v>
      </c>
      <c r="D125" s="14" t="s">
        <v>243</v>
      </c>
      <c r="E125" s="16">
        <v>12529.57</v>
      </c>
      <c r="F125" s="16">
        <v>13174.82</v>
      </c>
      <c r="G125" s="16">
        <v>13371.4</v>
      </c>
      <c r="H125" s="16">
        <v>13417.39</v>
      </c>
      <c r="I125" s="16">
        <v>11724.41</v>
      </c>
      <c r="J125" s="16">
        <v>11218.79</v>
      </c>
      <c r="K125" s="16">
        <v>10925.97</v>
      </c>
      <c r="L125" s="16">
        <v>11600.73</v>
      </c>
      <c r="M125" s="16">
        <v>12200.56</v>
      </c>
      <c r="N125" s="16">
        <v>12926.42</v>
      </c>
      <c r="O125" s="16">
        <v>13743.46</v>
      </c>
      <c r="P125" s="16">
        <v>13704.64</v>
      </c>
      <c r="Q125" s="16">
        <v>13910.34</v>
      </c>
      <c r="R125" s="16">
        <v>15237.29</v>
      </c>
      <c r="S125" s="16">
        <v>14600.22</v>
      </c>
      <c r="T125" s="16">
        <v>15815.66</v>
      </c>
      <c r="U125" s="16">
        <v>15084.03</v>
      </c>
      <c r="V125" s="16">
        <v>15217.87</v>
      </c>
      <c r="W125" s="16">
        <v>14682.54</v>
      </c>
      <c r="X125" s="16">
        <v>14121.38</v>
      </c>
      <c r="Y125" s="16">
        <v>14917.55</v>
      </c>
      <c r="Z125" s="16">
        <v>14675.04</v>
      </c>
      <c r="AA125" s="16">
        <v>15705.88</v>
      </c>
      <c r="AB125" s="16">
        <v>16303.23</v>
      </c>
      <c r="AC125" s="16">
        <v>16479.23</v>
      </c>
      <c r="AD125" s="16">
        <v>16927.39</v>
      </c>
      <c r="AE125" s="16">
        <v>16152.3</v>
      </c>
      <c r="AF125" s="16">
        <v>16243.99</v>
      </c>
      <c r="AG125" s="16">
        <v>16482.22</v>
      </c>
      <c r="AH125" s="16">
        <v>14632.26</v>
      </c>
      <c r="AI125" s="16">
        <v>14107.64</v>
      </c>
      <c r="AJ125" s="16">
        <v>14510.03</v>
      </c>
      <c r="AK125" s="16">
        <v>13010.56</v>
      </c>
      <c r="AL125" s="16">
        <v>12058.12</v>
      </c>
      <c r="AM125" s="16">
        <v>12517.03</v>
      </c>
      <c r="AN125" s="16">
        <v>15511.4691932773</v>
      </c>
      <c r="AO125" s="16">
        <v>15589.2016722689</v>
      </c>
      <c r="AP125" s="16">
        <v>15666.934151260501</v>
      </c>
      <c r="AQ125" s="16">
        <v>15744.666630252101</v>
      </c>
      <c r="AR125" s="16">
        <v>15822.399109243701</v>
      </c>
      <c r="AS125" s="16">
        <v>15900.131588235299</v>
      </c>
      <c r="AT125" s="16">
        <v>15977.864067226899</v>
      </c>
      <c r="AU125" s="16">
        <v>16055.596546218499</v>
      </c>
      <c r="AV125" s="16">
        <v>16133.3290252101</v>
      </c>
      <c r="AW125" s="16">
        <v>16211.0615042017</v>
      </c>
      <c r="AX125" s="16">
        <v>16288.7939831933</v>
      </c>
      <c r="AY125" s="16">
        <v>16366.5264621849</v>
      </c>
      <c r="AZ125" s="16">
        <v>16444.2589411765</v>
      </c>
    </row>
    <row r="126" spans="1:52" x14ac:dyDescent="0.25">
      <c r="A126" s="14" t="s">
        <v>244</v>
      </c>
      <c r="B126" s="15">
        <v>9</v>
      </c>
      <c r="C126" s="14" t="s">
        <v>200</v>
      </c>
      <c r="D126" s="14" t="s">
        <v>245</v>
      </c>
      <c r="E126" s="16">
        <v>2237.46</v>
      </c>
      <c r="F126" s="16">
        <v>3756.27</v>
      </c>
      <c r="G126" s="16">
        <v>2466.4</v>
      </c>
      <c r="H126" s="16">
        <v>3043.86</v>
      </c>
      <c r="I126" s="16">
        <v>3720.86</v>
      </c>
      <c r="J126" s="16">
        <v>3255.85</v>
      </c>
      <c r="K126" s="16">
        <v>4964.93</v>
      </c>
      <c r="L126" s="16">
        <v>5597.46</v>
      </c>
      <c r="M126" s="16">
        <v>4593.55</v>
      </c>
      <c r="N126" s="16">
        <v>5924.07</v>
      </c>
      <c r="O126" s="16">
        <v>6634.71</v>
      </c>
      <c r="P126" s="16">
        <v>5124.3599999999997</v>
      </c>
      <c r="Q126" s="16">
        <v>4007.58</v>
      </c>
      <c r="R126" s="16">
        <v>4121.32</v>
      </c>
      <c r="S126" s="16">
        <v>4446.1099999999997</v>
      </c>
      <c r="T126" s="16">
        <v>2934.63</v>
      </c>
      <c r="U126" s="16">
        <v>3610.33</v>
      </c>
      <c r="V126" s="16">
        <v>3813.24</v>
      </c>
      <c r="W126" s="16">
        <v>3564.98</v>
      </c>
      <c r="X126" s="16">
        <v>3730.1</v>
      </c>
      <c r="Y126" s="16">
        <v>4140.6400000000003</v>
      </c>
      <c r="Z126" s="16">
        <v>4557.05</v>
      </c>
      <c r="AA126" s="16">
        <v>4591.8900000000003</v>
      </c>
      <c r="AB126" s="16">
        <v>4641.18</v>
      </c>
      <c r="AC126" s="16">
        <v>5406.66</v>
      </c>
      <c r="AD126" s="16">
        <v>6548.17</v>
      </c>
      <c r="AE126" s="16">
        <v>6939.64</v>
      </c>
      <c r="AF126" s="16">
        <v>7147.97</v>
      </c>
      <c r="AG126" s="16">
        <v>6397.48</v>
      </c>
      <c r="AH126" s="16">
        <v>6450.84</v>
      </c>
      <c r="AI126" s="16">
        <v>5242.92</v>
      </c>
      <c r="AJ126" s="16">
        <v>4771.97</v>
      </c>
      <c r="AK126" s="16">
        <v>4744.6400000000003</v>
      </c>
      <c r="AL126" s="16">
        <v>6343.6</v>
      </c>
      <c r="AM126" s="16">
        <v>6884.81</v>
      </c>
      <c r="AN126" s="16">
        <v>6205.5009075630196</v>
      </c>
      <c r="AO126" s="16">
        <v>6286.1913865546203</v>
      </c>
      <c r="AP126" s="16">
        <v>6366.8818655462101</v>
      </c>
      <c r="AQ126" s="16">
        <v>6447.5723445378198</v>
      </c>
      <c r="AR126" s="16">
        <v>6528.2628235294196</v>
      </c>
      <c r="AS126" s="16">
        <v>6608.9533025210103</v>
      </c>
      <c r="AT126" s="16">
        <v>6689.6437815126001</v>
      </c>
      <c r="AU126" s="16">
        <v>6770.3342605042099</v>
      </c>
      <c r="AV126" s="16">
        <v>6851.0247394957996</v>
      </c>
      <c r="AW126" s="16">
        <v>6931.7152184874003</v>
      </c>
      <c r="AX126" s="16">
        <v>7012.4056974789901</v>
      </c>
      <c r="AY126" s="16">
        <v>7093.0961764705899</v>
      </c>
      <c r="AZ126" s="16">
        <v>7173.7866554621896</v>
      </c>
    </row>
    <row r="127" spans="1:52" x14ac:dyDescent="0.25">
      <c r="A127" s="14" t="s">
        <v>246</v>
      </c>
      <c r="B127" s="15">
        <v>9</v>
      </c>
      <c r="C127" s="14" t="s">
        <v>200</v>
      </c>
      <c r="D127" s="14" t="s">
        <v>247</v>
      </c>
      <c r="E127" s="16">
        <v>470.07</v>
      </c>
      <c r="F127" s="16">
        <v>1068.79</v>
      </c>
      <c r="G127" s="16">
        <v>1978.46</v>
      </c>
      <c r="H127" s="16">
        <v>2527.16</v>
      </c>
      <c r="I127" s="16">
        <v>2421.91</v>
      </c>
      <c r="J127" s="16">
        <v>2034.84</v>
      </c>
      <c r="K127" s="16">
        <v>1802.62</v>
      </c>
      <c r="L127" s="16">
        <v>844.75</v>
      </c>
      <c r="M127" s="16">
        <v>191.64</v>
      </c>
      <c r="N127" s="16">
        <v>-1056.99</v>
      </c>
      <c r="O127" s="16">
        <v>-391.04</v>
      </c>
      <c r="P127" s="16">
        <v>-74.09</v>
      </c>
      <c r="Q127" s="16">
        <v>-254.25</v>
      </c>
      <c r="R127" s="16">
        <v>101.32</v>
      </c>
      <c r="S127" s="16">
        <v>-833.08</v>
      </c>
      <c r="T127" s="16">
        <v>-629.28</v>
      </c>
      <c r="U127" s="16">
        <v>-278.76</v>
      </c>
      <c r="V127" s="16">
        <v>-69.37</v>
      </c>
      <c r="W127" s="16">
        <v>-175.15</v>
      </c>
      <c r="X127" s="16">
        <v>-462.96</v>
      </c>
      <c r="Y127" s="16">
        <v>-753.53</v>
      </c>
      <c r="Z127" s="16">
        <v>1030.26</v>
      </c>
      <c r="AA127" s="16">
        <v>781.72</v>
      </c>
      <c r="AB127" s="16">
        <v>879.38</v>
      </c>
      <c r="AC127" s="16">
        <v>1807.02</v>
      </c>
      <c r="AD127" s="16">
        <v>2236.4899999999998</v>
      </c>
      <c r="AE127" s="16">
        <v>2766.83</v>
      </c>
      <c r="AF127" s="16">
        <v>3316.54</v>
      </c>
      <c r="AG127" s="16">
        <v>2736.16</v>
      </c>
      <c r="AH127" s="16">
        <v>2804.75</v>
      </c>
      <c r="AI127" s="16">
        <v>2995</v>
      </c>
      <c r="AJ127" s="16">
        <v>2181.9499999999998</v>
      </c>
      <c r="AK127" s="16">
        <v>1603.67</v>
      </c>
      <c r="AL127" s="16">
        <v>2411.83</v>
      </c>
      <c r="AM127" s="16">
        <v>3381.2</v>
      </c>
      <c r="AN127" s="16">
        <v>2095.6865378151301</v>
      </c>
      <c r="AO127" s="16">
        <v>2149.5804565826302</v>
      </c>
      <c r="AP127" s="16">
        <v>2203.4743753501398</v>
      </c>
      <c r="AQ127" s="16">
        <v>2257.3682941176498</v>
      </c>
      <c r="AR127" s="16">
        <v>2311.2622128851499</v>
      </c>
      <c r="AS127" s="16">
        <v>2365.15613165266</v>
      </c>
      <c r="AT127" s="16">
        <v>2419.05005042017</v>
      </c>
      <c r="AU127" s="16">
        <v>2472.9439691876801</v>
      </c>
      <c r="AV127" s="16">
        <v>2526.8378879551801</v>
      </c>
      <c r="AW127" s="16">
        <v>2580.7318067226902</v>
      </c>
      <c r="AX127" s="16">
        <v>2634.6257254901998</v>
      </c>
      <c r="AY127" s="16">
        <v>2688.5196442576998</v>
      </c>
      <c r="AZ127" s="16">
        <v>2742.4135630252099</v>
      </c>
    </row>
    <row r="128" spans="1:52" x14ac:dyDescent="0.25">
      <c r="A128" s="14" t="s">
        <v>248</v>
      </c>
      <c r="B128" s="15">
        <v>9</v>
      </c>
      <c r="C128" s="14" t="s">
        <v>200</v>
      </c>
      <c r="D128" s="14" t="s">
        <v>249</v>
      </c>
      <c r="E128" s="16">
        <v>10258.870000000001</v>
      </c>
      <c r="F128" s="16">
        <v>10723.26</v>
      </c>
      <c r="G128" s="16">
        <v>11004.71</v>
      </c>
      <c r="H128" s="16">
        <v>9804.16</v>
      </c>
      <c r="I128" s="16">
        <v>11298.98</v>
      </c>
      <c r="J128" s="16">
        <v>10426.27</v>
      </c>
      <c r="K128" s="16">
        <v>10583</v>
      </c>
      <c r="L128" s="16">
        <v>10470.76</v>
      </c>
      <c r="M128" s="16">
        <v>11408.76</v>
      </c>
      <c r="N128" s="16">
        <v>11284.2</v>
      </c>
      <c r="O128" s="16">
        <v>11228.32</v>
      </c>
      <c r="P128" s="16">
        <v>10731.56</v>
      </c>
      <c r="Q128" s="16">
        <v>10961.92</v>
      </c>
      <c r="R128" s="16">
        <v>9175.77</v>
      </c>
      <c r="S128" s="16">
        <v>8952.43</v>
      </c>
      <c r="T128" s="16">
        <v>7915.02</v>
      </c>
      <c r="U128" s="16">
        <v>7349.13</v>
      </c>
      <c r="V128" s="16">
        <v>8011.28</v>
      </c>
      <c r="W128" s="16">
        <v>7558.86</v>
      </c>
      <c r="X128" s="16">
        <v>6882.49</v>
      </c>
      <c r="Y128" s="16">
        <v>7187.21</v>
      </c>
      <c r="Z128" s="16">
        <v>7466.09</v>
      </c>
      <c r="AA128" s="16">
        <v>9141.7099999999991</v>
      </c>
      <c r="AB128" s="16">
        <v>9614.1200000000008</v>
      </c>
      <c r="AC128" s="16">
        <v>11016.9</v>
      </c>
      <c r="AD128" s="16">
        <v>11061</v>
      </c>
      <c r="AE128" s="16">
        <v>11016.59</v>
      </c>
      <c r="AF128" s="16">
        <v>11252.18</v>
      </c>
      <c r="AG128" s="16">
        <v>10349.209999999999</v>
      </c>
      <c r="AH128" s="16">
        <v>10333.530000000001</v>
      </c>
      <c r="AI128" s="16">
        <v>8756.5</v>
      </c>
      <c r="AJ128" s="16">
        <v>9185.4500000000007</v>
      </c>
      <c r="AK128" s="16">
        <v>7758.22</v>
      </c>
      <c r="AL128" s="16">
        <v>8391.27</v>
      </c>
      <c r="AM128" s="16">
        <v>8642.25</v>
      </c>
      <c r="AN128" s="16">
        <v>8688.1233781512492</v>
      </c>
      <c r="AO128" s="16">
        <v>8635.5556610644308</v>
      </c>
      <c r="AP128" s="16">
        <v>8582.9879439775905</v>
      </c>
      <c r="AQ128" s="16">
        <v>8530.4202268907593</v>
      </c>
      <c r="AR128" s="16">
        <v>8477.8525098039208</v>
      </c>
      <c r="AS128" s="16">
        <v>8425.2847927170897</v>
      </c>
      <c r="AT128" s="16">
        <v>8372.7170756302494</v>
      </c>
      <c r="AU128" s="16">
        <v>8320.14935854342</v>
      </c>
      <c r="AV128" s="16">
        <v>8267.5816414565797</v>
      </c>
      <c r="AW128" s="16">
        <v>8215.0139243697504</v>
      </c>
      <c r="AX128" s="16">
        <v>8162.4462072829101</v>
      </c>
      <c r="AY128" s="16">
        <v>8109.8784901960798</v>
      </c>
      <c r="AZ128" s="16">
        <v>8057.3107731092496</v>
      </c>
    </row>
    <row r="129" spans="1:255" x14ac:dyDescent="0.25">
      <c r="A129" s="14" t="s">
        <v>250</v>
      </c>
      <c r="B129" s="15">
        <v>9</v>
      </c>
      <c r="C129" s="14" t="s">
        <v>200</v>
      </c>
      <c r="D129" s="14" t="s">
        <v>251</v>
      </c>
      <c r="E129" s="16">
        <v>8568.9</v>
      </c>
      <c r="F129" s="16">
        <v>9017.7099999999991</v>
      </c>
      <c r="G129" s="16">
        <v>8450.81</v>
      </c>
      <c r="H129" s="16">
        <v>8975.51</v>
      </c>
      <c r="I129" s="16">
        <v>8592.8799999999992</v>
      </c>
      <c r="J129" s="16">
        <v>7967.9</v>
      </c>
      <c r="K129" s="16">
        <v>8476.4599999999991</v>
      </c>
      <c r="L129" s="16">
        <v>8340.4699999999993</v>
      </c>
      <c r="M129" s="16">
        <v>7961.43</v>
      </c>
      <c r="N129" s="16">
        <v>7532.39</v>
      </c>
      <c r="O129" s="16">
        <v>6226.15</v>
      </c>
      <c r="P129" s="16">
        <v>7581.46</v>
      </c>
      <c r="Q129" s="16">
        <v>6910.61</v>
      </c>
      <c r="R129" s="16">
        <v>5414.97</v>
      </c>
      <c r="S129" s="16">
        <v>6346.25</v>
      </c>
      <c r="T129" s="16">
        <v>6713.79</v>
      </c>
      <c r="U129" s="16">
        <v>5956.14</v>
      </c>
      <c r="V129" s="16">
        <v>4951.76</v>
      </c>
      <c r="W129" s="16">
        <v>6604.04</v>
      </c>
      <c r="X129" s="16">
        <v>5416.83</v>
      </c>
      <c r="Y129" s="16">
        <v>4206.5600000000004</v>
      </c>
      <c r="Z129" s="16">
        <v>5864.9</v>
      </c>
      <c r="AA129" s="16">
        <v>6618.24</v>
      </c>
      <c r="AB129" s="16">
        <v>5835.27</v>
      </c>
      <c r="AC129" s="16">
        <v>5769.21</v>
      </c>
      <c r="AD129" s="16">
        <v>7015.76</v>
      </c>
      <c r="AE129" s="16">
        <v>6716.59</v>
      </c>
      <c r="AF129" s="16">
        <v>7869.14</v>
      </c>
      <c r="AG129" s="16">
        <v>7810</v>
      </c>
      <c r="AH129" s="16">
        <v>8368.18</v>
      </c>
      <c r="AI129" s="16">
        <v>9823.8700000000008</v>
      </c>
      <c r="AJ129" s="16">
        <v>11038.46</v>
      </c>
      <c r="AK129" s="16">
        <v>10694.7</v>
      </c>
      <c r="AL129" s="16">
        <v>10629.49</v>
      </c>
      <c r="AM129" s="16">
        <v>10619.62</v>
      </c>
      <c r="AN129" s="16">
        <v>8046.7357142857099</v>
      </c>
      <c r="AO129" s="16">
        <v>8073.3219047619004</v>
      </c>
      <c r="AP129" s="16">
        <v>8099.90809523809</v>
      </c>
      <c r="AQ129" s="16">
        <v>8126.4942857142896</v>
      </c>
      <c r="AR129" s="16">
        <v>8153.0804761904801</v>
      </c>
      <c r="AS129" s="16">
        <v>8179.6666666666697</v>
      </c>
      <c r="AT129" s="16">
        <v>8206.2528571428593</v>
      </c>
      <c r="AU129" s="16">
        <v>8232.8390476190507</v>
      </c>
      <c r="AV129" s="16">
        <v>8259.4252380952403</v>
      </c>
      <c r="AW129" s="16">
        <v>8286.0114285714299</v>
      </c>
      <c r="AX129" s="16">
        <v>8312.5976190476194</v>
      </c>
      <c r="AY129" s="16">
        <v>8339.1838095238109</v>
      </c>
      <c r="AZ129" s="16">
        <v>8365.77</v>
      </c>
    </row>
    <row r="130" spans="1:255" x14ac:dyDescent="0.25">
      <c r="A130" s="14" t="s">
        <v>252</v>
      </c>
      <c r="B130" s="15">
        <v>9</v>
      </c>
      <c r="C130" s="14" t="s">
        <v>200</v>
      </c>
      <c r="D130" s="14" t="s">
        <v>253</v>
      </c>
      <c r="E130" s="16">
        <v>7228.39</v>
      </c>
      <c r="F130" s="16">
        <v>8529.56</v>
      </c>
      <c r="G130" s="16">
        <v>8278.56</v>
      </c>
      <c r="H130" s="16">
        <v>8761.35</v>
      </c>
      <c r="I130" s="16">
        <v>8896.23</v>
      </c>
      <c r="J130" s="16">
        <v>10366.209999999999</v>
      </c>
      <c r="K130" s="16">
        <v>11233.71</v>
      </c>
      <c r="L130" s="16">
        <v>9755.9599999999991</v>
      </c>
      <c r="M130" s="16">
        <v>10158.09</v>
      </c>
      <c r="N130" s="16">
        <v>10936.15</v>
      </c>
      <c r="O130" s="16">
        <v>9199.89</v>
      </c>
      <c r="P130" s="16">
        <v>9244.44</v>
      </c>
      <c r="Q130" s="16">
        <v>10733.08</v>
      </c>
      <c r="R130" s="16">
        <v>10626.45</v>
      </c>
      <c r="S130" s="16">
        <v>10784.9</v>
      </c>
      <c r="T130" s="16">
        <v>9506.6299999999992</v>
      </c>
      <c r="U130" s="16">
        <v>9419.42</v>
      </c>
      <c r="V130" s="16">
        <v>8220.98</v>
      </c>
      <c r="W130" s="16">
        <v>8826.9500000000007</v>
      </c>
      <c r="X130" s="16">
        <v>10337.719999999999</v>
      </c>
      <c r="Y130" s="16">
        <v>10124.85</v>
      </c>
      <c r="Z130" s="16">
        <v>10921.41</v>
      </c>
      <c r="AA130" s="16">
        <v>9550.0300000000007</v>
      </c>
      <c r="AB130" s="16">
        <v>9007.0400000000009</v>
      </c>
      <c r="AC130" s="16">
        <v>8436.61</v>
      </c>
      <c r="AD130" s="16">
        <v>6958.26</v>
      </c>
      <c r="AE130" s="16">
        <v>6990.29</v>
      </c>
      <c r="AF130" s="16">
        <v>6946.35</v>
      </c>
      <c r="AG130" s="16">
        <v>8246.27</v>
      </c>
      <c r="AH130" s="16">
        <v>8557.93</v>
      </c>
      <c r="AI130" s="16">
        <v>7409.7</v>
      </c>
      <c r="AJ130" s="16">
        <v>7478.81</v>
      </c>
      <c r="AK130" s="16">
        <v>7779.37</v>
      </c>
      <c r="AL130" s="16">
        <v>7964.15</v>
      </c>
      <c r="AM130" s="16">
        <v>8894.09</v>
      </c>
      <c r="AN130" s="16">
        <v>8125.3138487394999</v>
      </c>
      <c r="AO130" s="16">
        <v>8074.6410784313703</v>
      </c>
      <c r="AP130" s="16">
        <v>8023.9683081232497</v>
      </c>
      <c r="AQ130" s="16">
        <v>7973.29553781513</v>
      </c>
      <c r="AR130" s="16">
        <v>7922.6227675070004</v>
      </c>
      <c r="AS130" s="16">
        <v>7871.9499971988798</v>
      </c>
      <c r="AT130" s="16">
        <v>7821.2772268907602</v>
      </c>
      <c r="AU130" s="16">
        <v>7770.6044565826296</v>
      </c>
      <c r="AV130" s="16">
        <v>7719.93168627451</v>
      </c>
      <c r="AW130" s="16">
        <v>7669.2589159663903</v>
      </c>
      <c r="AX130" s="16">
        <v>7618.5861456582697</v>
      </c>
      <c r="AY130" s="16">
        <v>7567.9133753501401</v>
      </c>
      <c r="AZ130" s="16">
        <v>7517.2406050420204</v>
      </c>
    </row>
    <row r="131" spans="1:255" x14ac:dyDescent="0.25">
      <c r="A131" s="14" t="s">
        <v>254</v>
      </c>
      <c r="B131" s="15">
        <v>9</v>
      </c>
      <c r="C131" s="14" t="s">
        <v>200</v>
      </c>
      <c r="D131" s="14" t="s">
        <v>255</v>
      </c>
      <c r="E131" s="16">
        <v>9197.85</v>
      </c>
      <c r="F131" s="16">
        <v>7688.26</v>
      </c>
      <c r="G131" s="16">
        <v>8816.9500000000007</v>
      </c>
      <c r="H131" s="16">
        <v>8297.31</v>
      </c>
      <c r="I131" s="16">
        <v>7118.6</v>
      </c>
      <c r="J131" s="16">
        <v>8052.96</v>
      </c>
      <c r="K131" s="16">
        <v>9496.2199999999993</v>
      </c>
      <c r="L131" s="16">
        <v>8856.98</v>
      </c>
      <c r="M131" s="16">
        <v>10047.450000000001</v>
      </c>
      <c r="N131" s="16">
        <v>11117.23</v>
      </c>
      <c r="O131" s="16">
        <v>11114.87</v>
      </c>
      <c r="P131" s="16">
        <v>12426.11</v>
      </c>
      <c r="Q131" s="16">
        <v>11524.98</v>
      </c>
      <c r="R131" s="16">
        <v>12109.26</v>
      </c>
      <c r="S131" s="16">
        <v>12796.96</v>
      </c>
      <c r="T131" s="16">
        <v>13339.81</v>
      </c>
      <c r="U131" s="16">
        <v>14321.81</v>
      </c>
      <c r="V131" s="16">
        <v>12797.12</v>
      </c>
      <c r="W131" s="16">
        <v>11618.28</v>
      </c>
      <c r="X131" s="16">
        <v>13032.87</v>
      </c>
      <c r="Y131" s="16">
        <v>13931.39</v>
      </c>
      <c r="Z131" s="16">
        <v>12978.25</v>
      </c>
      <c r="AA131" s="16">
        <v>12914.06</v>
      </c>
      <c r="AB131" s="16">
        <v>13879.36</v>
      </c>
      <c r="AC131" s="16">
        <v>13411.12</v>
      </c>
      <c r="AD131" s="16">
        <v>13688.66</v>
      </c>
      <c r="AE131" s="16">
        <v>13038.75</v>
      </c>
      <c r="AF131" s="16">
        <v>11596.55</v>
      </c>
      <c r="AG131" s="16">
        <v>12389.35</v>
      </c>
      <c r="AH131" s="16">
        <v>11544.33</v>
      </c>
      <c r="AI131" s="16">
        <v>10449.48</v>
      </c>
      <c r="AJ131" s="16">
        <v>10227.530000000001</v>
      </c>
      <c r="AK131" s="16">
        <v>10186.549999999999</v>
      </c>
      <c r="AL131" s="16">
        <v>9807.6200000000008</v>
      </c>
      <c r="AM131" s="16">
        <v>10196.98</v>
      </c>
      <c r="AN131" s="16">
        <v>12899.5339327731</v>
      </c>
      <c r="AO131" s="16">
        <v>12990.7590560224</v>
      </c>
      <c r="AP131" s="16">
        <v>13081.9841792717</v>
      </c>
      <c r="AQ131" s="16">
        <v>13173.209302521</v>
      </c>
      <c r="AR131" s="16">
        <v>13264.4344257703</v>
      </c>
      <c r="AS131" s="16">
        <v>13355.6595490196</v>
      </c>
      <c r="AT131" s="16">
        <v>13446.8846722689</v>
      </c>
      <c r="AU131" s="16">
        <v>13538.109795518199</v>
      </c>
      <c r="AV131" s="16">
        <v>13629.334918767499</v>
      </c>
      <c r="AW131" s="16">
        <v>13720.560042016799</v>
      </c>
      <c r="AX131" s="16">
        <v>13811.785165266099</v>
      </c>
      <c r="AY131" s="16">
        <v>13903.010288515399</v>
      </c>
      <c r="AZ131" s="16">
        <v>13994.235411764699</v>
      </c>
    </row>
    <row r="132" spans="1:255" x14ac:dyDescent="0.25">
      <c r="A132" s="17" t="s">
        <v>256</v>
      </c>
      <c r="B132" s="18">
        <v>9</v>
      </c>
      <c r="C132" s="17" t="s">
        <v>200</v>
      </c>
      <c r="D132" s="17" t="s">
        <v>257</v>
      </c>
      <c r="E132" s="19">
        <v>7920.7</v>
      </c>
      <c r="F132" s="19">
        <v>7893.26</v>
      </c>
      <c r="G132" s="19">
        <v>7274.75</v>
      </c>
      <c r="H132" s="19">
        <v>6632.51</v>
      </c>
      <c r="I132" s="19">
        <v>6793.56</v>
      </c>
      <c r="J132" s="19">
        <v>7014.99</v>
      </c>
      <c r="K132" s="19">
        <v>6735.77</v>
      </c>
      <c r="L132" s="19">
        <v>6907.94</v>
      </c>
      <c r="M132" s="19">
        <v>8403.76</v>
      </c>
      <c r="N132" s="19">
        <v>8104.91</v>
      </c>
      <c r="O132" s="19">
        <v>9741.1299999999992</v>
      </c>
      <c r="P132" s="19">
        <v>9742.0400000000009</v>
      </c>
      <c r="Q132" s="19">
        <v>9129.0400000000009</v>
      </c>
      <c r="R132" s="19">
        <v>9755.2199999999993</v>
      </c>
      <c r="S132" s="19">
        <v>9610.2999999999993</v>
      </c>
      <c r="T132" s="19">
        <v>10189.18</v>
      </c>
      <c r="U132" s="19">
        <v>10162.719999999999</v>
      </c>
      <c r="V132" s="19">
        <v>9020.2000000000007</v>
      </c>
      <c r="W132" s="19">
        <v>8198.1200000000008</v>
      </c>
      <c r="X132" s="19">
        <v>8283</v>
      </c>
      <c r="Y132" s="19">
        <v>9008.86</v>
      </c>
      <c r="Z132" s="19">
        <v>9144.7199999999993</v>
      </c>
      <c r="AA132" s="19">
        <v>8772.6299999999992</v>
      </c>
      <c r="AB132" s="19">
        <v>9150.23</v>
      </c>
      <c r="AC132" s="19">
        <v>8033.94</v>
      </c>
      <c r="AD132" s="19">
        <v>6234.31</v>
      </c>
      <c r="AE132" s="19">
        <v>7012.4</v>
      </c>
      <c r="AF132" s="19">
        <v>6617.45</v>
      </c>
      <c r="AG132" s="19">
        <v>7345.69</v>
      </c>
      <c r="AH132" s="19">
        <v>7097.35</v>
      </c>
      <c r="AI132" s="19">
        <v>6299.77</v>
      </c>
      <c r="AJ132" s="19">
        <v>4949.7299999999996</v>
      </c>
      <c r="AK132" s="19">
        <v>4313.26</v>
      </c>
      <c r="AL132" s="19">
        <v>4834.82</v>
      </c>
      <c r="AM132" s="19">
        <v>4739.1000000000004</v>
      </c>
      <c r="AN132" s="19">
        <v>6598.1070924369697</v>
      </c>
      <c r="AO132" s="19">
        <v>6534.4029467787104</v>
      </c>
      <c r="AP132" s="19">
        <v>6470.6988011204503</v>
      </c>
      <c r="AQ132" s="19">
        <v>6406.9946554621802</v>
      </c>
      <c r="AR132" s="19">
        <v>6343.29050980392</v>
      </c>
      <c r="AS132" s="19">
        <v>6279.5863641456599</v>
      </c>
      <c r="AT132" s="19">
        <v>6215.8822184873898</v>
      </c>
      <c r="AU132" s="19">
        <v>6152.1780728291296</v>
      </c>
      <c r="AV132" s="19">
        <v>6088.4739271708704</v>
      </c>
      <c r="AW132" s="19">
        <v>6024.7697815126003</v>
      </c>
      <c r="AX132" s="19">
        <v>5961.0656358543401</v>
      </c>
      <c r="AY132" s="19">
        <v>5897.36149019608</v>
      </c>
      <c r="AZ132" s="19">
        <v>5833.6573445378099</v>
      </c>
    </row>
    <row r="133" spans="1:255" s="4" customFormat="1" x14ac:dyDescent="0.25">
      <c r="A133" s="5"/>
      <c r="B133" s="6"/>
      <c r="C133" s="5" t="s">
        <v>258</v>
      </c>
      <c r="D133" s="5"/>
      <c r="E133" s="9">
        <f t="shared" ref="E133:AN133" si="28">SUBTOTAL(9,E104:E132)</f>
        <v>185864.75000000003</v>
      </c>
      <c r="F133" s="9">
        <f t="shared" si="28"/>
        <v>197096.08000000005</v>
      </c>
      <c r="G133" s="9">
        <f t="shared" si="28"/>
        <v>197560.58999999997</v>
      </c>
      <c r="H133" s="9">
        <f t="shared" si="28"/>
        <v>193447.42</v>
      </c>
      <c r="I133" s="9">
        <f t="shared" si="28"/>
        <v>194230.29000000004</v>
      </c>
      <c r="J133" s="9">
        <f t="shared" si="28"/>
        <v>191380.09999999998</v>
      </c>
      <c r="K133" s="9">
        <f t="shared" si="28"/>
        <v>193119.06999999995</v>
      </c>
      <c r="L133" s="9">
        <f t="shared" si="28"/>
        <v>195826.03000000003</v>
      </c>
      <c r="M133" s="9">
        <f t="shared" si="28"/>
        <v>199069.07000000004</v>
      </c>
      <c r="N133" s="9">
        <f t="shared" si="28"/>
        <v>199518.6700000001</v>
      </c>
      <c r="O133" s="9">
        <f t="shared" si="28"/>
        <v>200542.71999999997</v>
      </c>
      <c r="P133" s="9">
        <f t="shared" si="28"/>
        <v>199414.1</v>
      </c>
      <c r="Q133" s="9">
        <f t="shared" si="28"/>
        <v>199017.75999999998</v>
      </c>
      <c r="R133" s="9">
        <f t="shared" si="28"/>
        <v>195670.59000000003</v>
      </c>
      <c r="S133" s="9">
        <f t="shared" si="28"/>
        <v>195071.74999999994</v>
      </c>
      <c r="T133" s="9">
        <f t="shared" si="28"/>
        <v>199313.28999999998</v>
      </c>
      <c r="U133" s="9">
        <f t="shared" si="28"/>
        <v>195504.44</v>
      </c>
      <c r="V133" s="9">
        <f t="shared" si="28"/>
        <v>192551.01000000004</v>
      </c>
      <c r="W133" s="9">
        <f t="shared" si="28"/>
        <v>187110.04</v>
      </c>
      <c r="X133" s="9">
        <f t="shared" si="28"/>
        <v>195707.46000000002</v>
      </c>
      <c r="Y133" s="9">
        <f t="shared" si="28"/>
        <v>196036.56</v>
      </c>
      <c r="Z133" s="9">
        <f t="shared" si="28"/>
        <v>202499.92999999996</v>
      </c>
      <c r="AA133" s="9">
        <f t="shared" si="28"/>
        <v>211563.69999999998</v>
      </c>
      <c r="AB133" s="9">
        <f t="shared" si="28"/>
        <v>211421.68000000002</v>
      </c>
      <c r="AC133" s="9">
        <f t="shared" si="28"/>
        <v>212650.37999999995</v>
      </c>
      <c r="AD133" s="9">
        <f t="shared" si="28"/>
        <v>212890.95000000007</v>
      </c>
      <c r="AE133" s="9">
        <f t="shared" si="28"/>
        <v>207851.46</v>
      </c>
      <c r="AF133" s="9">
        <f t="shared" si="28"/>
        <v>210006.55</v>
      </c>
      <c r="AG133" s="9">
        <f t="shared" si="28"/>
        <v>216747.50999999998</v>
      </c>
      <c r="AH133" s="9">
        <f t="shared" si="28"/>
        <v>210327.90999999997</v>
      </c>
      <c r="AI133" s="9">
        <f t="shared" si="28"/>
        <v>204726.53000000006</v>
      </c>
      <c r="AJ133" s="9">
        <f t="shared" si="28"/>
        <v>208853.45000000004</v>
      </c>
      <c r="AK133" s="9">
        <f t="shared" si="28"/>
        <v>195827.08000000005</v>
      </c>
      <c r="AL133" s="9">
        <f t="shared" si="28"/>
        <v>200016.86</v>
      </c>
      <c r="AM133" s="9">
        <f t="shared" si="28"/>
        <v>202346.00000000003</v>
      </c>
      <c r="AN133" s="9">
        <f t="shared" si="28"/>
        <v>208891.0390588234</v>
      </c>
      <c r="AO133" s="9">
        <f t="shared" ref="AO133:AZ133" si="29">SUBTOTAL(9,AO104:AO132)</f>
        <v>209367.87173669477</v>
      </c>
      <c r="AP133" s="9">
        <f t="shared" si="29"/>
        <v>209844.70441456593</v>
      </c>
      <c r="AQ133" s="9">
        <f t="shared" si="29"/>
        <v>210321.53709243701</v>
      </c>
      <c r="AR133" s="9">
        <f t="shared" si="29"/>
        <v>210798.36977030832</v>
      </c>
      <c r="AS133" s="9">
        <f t="shared" si="29"/>
        <v>211275.20244817919</v>
      </c>
      <c r="AT133" s="9">
        <f t="shared" si="29"/>
        <v>211752.03512605035</v>
      </c>
      <c r="AU133" s="9">
        <f t="shared" si="29"/>
        <v>212228.86780392143</v>
      </c>
      <c r="AV133" s="9">
        <f t="shared" si="29"/>
        <v>212705.70048179268</v>
      </c>
      <c r="AW133" s="9">
        <f t="shared" si="29"/>
        <v>213182.53315966381</v>
      </c>
      <c r="AX133" s="9">
        <f t="shared" si="29"/>
        <v>213659.36583753512</v>
      </c>
      <c r="AY133" s="9">
        <f t="shared" si="29"/>
        <v>214136.19851540626</v>
      </c>
      <c r="AZ133" s="9">
        <f t="shared" si="29"/>
        <v>214613.03119327725</v>
      </c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</row>
    <row r="134" spans="1:255" x14ac:dyDescent="0.25">
      <c r="A134" s="14" t="s">
        <v>259</v>
      </c>
      <c r="B134" s="15">
        <v>10</v>
      </c>
      <c r="C134" s="14" t="s">
        <v>260</v>
      </c>
      <c r="D134" s="14" t="s">
        <v>261</v>
      </c>
      <c r="E134" s="16">
        <v>262.99</v>
      </c>
      <c r="F134" s="16">
        <v>1281.44</v>
      </c>
      <c r="G134" s="16">
        <v>1023.25</v>
      </c>
      <c r="H134" s="16">
        <v>544.13</v>
      </c>
      <c r="I134" s="16">
        <v>594.55999999999995</v>
      </c>
      <c r="J134" s="16">
        <v>131.82</v>
      </c>
      <c r="K134" s="16">
        <v>395.39</v>
      </c>
      <c r="L134" s="16">
        <v>440.11</v>
      </c>
      <c r="M134" s="16">
        <v>-40.590000000000003</v>
      </c>
      <c r="N134" s="16">
        <v>374.72</v>
      </c>
      <c r="O134" s="16">
        <v>358.02</v>
      </c>
      <c r="P134" s="16">
        <v>447.03</v>
      </c>
      <c r="Q134" s="16">
        <v>224.79</v>
      </c>
      <c r="R134" s="16">
        <v>1270.5999999999999</v>
      </c>
      <c r="S134" s="16">
        <v>2489.71</v>
      </c>
      <c r="T134" s="16">
        <v>2722.09</v>
      </c>
      <c r="U134" s="16">
        <v>3354.71</v>
      </c>
      <c r="V134" s="16">
        <v>4511.8</v>
      </c>
      <c r="W134" s="16">
        <v>5715.16</v>
      </c>
      <c r="X134" s="16">
        <v>4448.32</v>
      </c>
      <c r="Y134" s="16">
        <v>4565.1899999999996</v>
      </c>
      <c r="Z134" s="16">
        <v>3849.67</v>
      </c>
      <c r="AA134" s="16">
        <v>4317.59</v>
      </c>
      <c r="AB134" s="16">
        <v>4509.22</v>
      </c>
      <c r="AC134" s="16">
        <v>3810.64</v>
      </c>
      <c r="AD134" s="16">
        <v>4177.24</v>
      </c>
      <c r="AE134" s="16">
        <v>3958.57</v>
      </c>
      <c r="AF134" s="16">
        <v>3572.42</v>
      </c>
      <c r="AG134" s="16">
        <v>3989.37</v>
      </c>
      <c r="AH134" s="16">
        <v>5158.75</v>
      </c>
      <c r="AI134" s="16">
        <v>4510.18</v>
      </c>
      <c r="AJ134" s="16">
        <v>6327.61</v>
      </c>
      <c r="AK134" s="16">
        <v>6721.81</v>
      </c>
      <c r="AL134" s="16">
        <v>7134.22</v>
      </c>
      <c r="AM134" s="16">
        <v>6511.3</v>
      </c>
      <c r="AN134" s="16">
        <v>6522.3431092437004</v>
      </c>
      <c r="AO134" s="16">
        <v>6720.1497422969196</v>
      </c>
      <c r="AP134" s="16">
        <v>6917.9563753501398</v>
      </c>
      <c r="AQ134" s="16">
        <v>7115.7630084033599</v>
      </c>
      <c r="AR134" s="16">
        <v>7313.56964145658</v>
      </c>
      <c r="AS134" s="16">
        <v>7511.3762745098002</v>
      </c>
      <c r="AT134" s="16">
        <v>7709.1829075630203</v>
      </c>
      <c r="AU134" s="16">
        <v>7906.9895406162505</v>
      </c>
      <c r="AV134" s="16">
        <v>8104.7961736694697</v>
      </c>
      <c r="AW134" s="16">
        <v>8302.6028067226907</v>
      </c>
      <c r="AX134" s="16">
        <v>8500.4094397759109</v>
      </c>
      <c r="AY134" s="16">
        <v>8698.2160728291292</v>
      </c>
      <c r="AZ134" s="16">
        <v>8896.0227058823493</v>
      </c>
    </row>
    <row r="135" spans="1:255" x14ac:dyDescent="0.25">
      <c r="A135" s="14" t="s">
        <v>262</v>
      </c>
      <c r="B135" s="15">
        <v>10</v>
      </c>
      <c r="C135" s="14" t="s">
        <v>260</v>
      </c>
      <c r="D135" s="14" t="s">
        <v>263</v>
      </c>
      <c r="E135" s="16">
        <v>467.73</v>
      </c>
      <c r="F135" s="16">
        <v>351.14</v>
      </c>
      <c r="G135" s="16">
        <v>1117.27</v>
      </c>
      <c r="H135" s="16">
        <v>700.81</v>
      </c>
      <c r="I135" s="16">
        <v>396.46</v>
      </c>
      <c r="J135" s="16">
        <v>1700.46</v>
      </c>
      <c r="K135" s="16">
        <v>752.76</v>
      </c>
      <c r="L135" s="16">
        <v>1514.8</v>
      </c>
      <c r="M135" s="16">
        <v>1654.11</v>
      </c>
      <c r="N135" s="16">
        <v>1057.58</v>
      </c>
      <c r="O135" s="16">
        <v>936.11</v>
      </c>
      <c r="P135" s="16">
        <v>1205.6300000000001</v>
      </c>
      <c r="Q135" s="16">
        <v>113.67</v>
      </c>
      <c r="R135" s="16">
        <v>-930.93</v>
      </c>
      <c r="S135" s="16">
        <v>-1427.46</v>
      </c>
      <c r="T135" s="16">
        <v>-1875.32</v>
      </c>
      <c r="U135" s="16">
        <v>-535.45000000000005</v>
      </c>
      <c r="V135" s="16">
        <v>-631.26</v>
      </c>
      <c r="W135" s="16">
        <v>-1367.09</v>
      </c>
      <c r="X135" s="16">
        <v>-1189.72</v>
      </c>
      <c r="Y135" s="16">
        <v>-1865.75</v>
      </c>
      <c r="Z135" s="16">
        <v>82.59</v>
      </c>
      <c r="AA135" s="16">
        <v>-26.4</v>
      </c>
      <c r="AB135" s="16">
        <v>200.61</v>
      </c>
      <c r="AC135" s="16">
        <v>517.72</v>
      </c>
      <c r="AD135" s="16">
        <v>216.64</v>
      </c>
      <c r="AE135" s="16">
        <v>135.81</v>
      </c>
      <c r="AF135" s="16">
        <v>1859.99</v>
      </c>
      <c r="AG135" s="16">
        <v>2066.06</v>
      </c>
      <c r="AH135" s="16">
        <v>1904.07</v>
      </c>
      <c r="AI135" s="16">
        <v>1849.32</v>
      </c>
      <c r="AJ135" s="16">
        <v>3555.63</v>
      </c>
      <c r="AK135" s="16">
        <v>4112.45</v>
      </c>
      <c r="AL135" s="16">
        <v>3931.44</v>
      </c>
      <c r="AM135" s="16">
        <v>2423.7399999999998</v>
      </c>
      <c r="AN135" s="16">
        <v>1660.9131764705901</v>
      </c>
      <c r="AO135" s="16">
        <v>1713.5429243697499</v>
      </c>
      <c r="AP135" s="16">
        <v>1766.17267226891</v>
      </c>
      <c r="AQ135" s="16">
        <v>1818.8024201680701</v>
      </c>
      <c r="AR135" s="16">
        <v>1871.4321680672299</v>
      </c>
      <c r="AS135" s="16">
        <v>1924.06191596639</v>
      </c>
      <c r="AT135" s="16">
        <v>1976.69166386555</v>
      </c>
      <c r="AU135" s="16">
        <v>2029.3214117647101</v>
      </c>
      <c r="AV135" s="16">
        <v>2081.9511596638699</v>
      </c>
      <c r="AW135" s="16">
        <v>2134.58090756303</v>
      </c>
      <c r="AX135" s="16">
        <v>2187.2106554621901</v>
      </c>
      <c r="AY135" s="16">
        <v>2239.8404033613401</v>
      </c>
      <c r="AZ135" s="16">
        <v>2292.4701512605002</v>
      </c>
    </row>
    <row r="136" spans="1:255" x14ac:dyDescent="0.25">
      <c r="A136" s="14" t="s">
        <v>264</v>
      </c>
      <c r="B136" s="15">
        <v>10</v>
      </c>
      <c r="C136" s="14" t="s">
        <v>260</v>
      </c>
      <c r="D136" s="14" t="s">
        <v>265</v>
      </c>
      <c r="E136" s="16">
        <v>320.31</v>
      </c>
      <c r="F136" s="16">
        <v>-1277.83</v>
      </c>
      <c r="G136" s="16">
        <v>-2725.99</v>
      </c>
      <c r="H136" s="16">
        <v>-3725.85</v>
      </c>
      <c r="I136" s="16">
        <v>-3935.56</v>
      </c>
      <c r="J136" s="16">
        <v>-3113.15</v>
      </c>
      <c r="K136" s="16">
        <v>-2717.29</v>
      </c>
      <c r="L136" s="16">
        <v>-1747.15</v>
      </c>
      <c r="M136" s="16">
        <v>-3350.63</v>
      </c>
      <c r="N136" s="16">
        <v>-1597.93</v>
      </c>
      <c r="O136" s="16">
        <v>-978.47</v>
      </c>
      <c r="P136" s="16">
        <v>-1256.3900000000001</v>
      </c>
      <c r="Q136" s="16">
        <v>-398.87</v>
      </c>
      <c r="R136" s="16">
        <v>-1438.02</v>
      </c>
      <c r="S136" s="16">
        <v>-1705.86</v>
      </c>
      <c r="T136" s="16">
        <v>-1965.62</v>
      </c>
      <c r="U136" s="16">
        <v>-695.3</v>
      </c>
      <c r="V136" s="16">
        <v>-2060.71</v>
      </c>
      <c r="W136" s="16">
        <v>-1652.84</v>
      </c>
      <c r="X136" s="16">
        <v>-1176.9000000000001</v>
      </c>
      <c r="Y136" s="16">
        <v>-799.86</v>
      </c>
      <c r="Z136" s="16">
        <v>-1895.58</v>
      </c>
      <c r="AA136" s="16">
        <v>-1821.19</v>
      </c>
      <c r="AB136" s="16">
        <v>-1536.22</v>
      </c>
      <c r="AC136" s="16">
        <v>-1392.36</v>
      </c>
      <c r="AD136" s="16">
        <v>-355.59</v>
      </c>
      <c r="AE136" s="16">
        <v>-328.65</v>
      </c>
      <c r="AF136" s="16">
        <v>-890.43</v>
      </c>
      <c r="AG136" s="16">
        <v>-1842.89</v>
      </c>
      <c r="AH136" s="16">
        <v>-1438.72</v>
      </c>
      <c r="AI136" s="16">
        <v>-1081.25</v>
      </c>
      <c r="AJ136" s="16">
        <v>125.17</v>
      </c>
      <c r="AK136" s="16">
        <v>479.27</v>
      </c>
      <c r="AL136" s="16">
        <v>1352.18</v>
      </c>
      <c r="AM136" s="16">
        <v>1118.82</v>
      </c>
      <c r="AN136" s="16">
        <v>-46.4829915966397</v>
      </c>
      <c r="AO136" s="16">
        <v>26.3431120448199</v>
      </c>
      <c r="AP136" s="16">
        <v>99.169215686269993</v>
      </c>
      <c r="AQ136" s="16">
        <v>171.99531932772999</v>
      </c>
      <c r="AR136" s="16">
        <v>244.82142296919</v>
      </c>
      <c r="AS136" s="16">
        <v>317.64752661064</v>
      </c>
      <c r="AT136" s="16">
        <v>390.47363025210001</v>
      </c>
      <c r="AU136" s="16">
        <v>463.29973389356002</v>
      </c>
      <c r="AV136" s="16">
        <v>536.12583753500996</v>
      </c>
      <c r="AW136" s="16">
        <v>608.95194117646997</v>
      </c>
      <c r="AX136" s="16">
        <v>681.77804481792998</v>
      </c>
      <c r="AY136" s="16">
        <v>754.60414845937999</v>
      </c>
      <c r="AZ136" s="16">
        <v>827.43025210083999</v>
      </c>
    </row>
    <row r="137" spans="1:255" x14ac:dyDescent="0.25">
      <c r="A137" s="14" t="s">
        <v>266</v>
      </c>
      <c r="B137" s="15">
        <v>10</v>
      </c>
      <c r="C137" s="14" t="s">
        <v>260</v>
      </c>
      <c r="D137" s="14" t="s">
        <v>267</v>
      </c>
      <c r="E137" s="16">
        <v>497.67</v>
      </c>
      <c r="F137" s="16">
        <v>1355.7</v>
      </c>
      <c r="G137" s="16">
        <v>2456.23</v>
      </c>
      <c r="H137" s="16">
        <v>1345.64</v>
      </c>
      <c r="I137" s="16">
        <v>2793.07</v>
      </c>
      <c r="J137" s="16">
        <v>2262.9499999999998</v>
      </c>
      <c r="K137" s="16">
        <v>2642.92</v>
      </c>
      <c r="L137" s="16">
        <v>3363.25</v>
      </c>
      <c r="M137" s="16">
        <v>3634.4</v>
      </c>
      <c r="N137" s="16">
        <v>2914.04</v>
      </c>
      <c r="O137" s="16">
        <v>3075.36</v>
      </c>
      <c r="P137" s="16">
        <v>4118.57</v>
      </c>
      <c r="Q137" s="16">
        <v>4112.26</v>
      </c>
      <c r="R137" s="16">
        <v>4115.88</v>
      </c>
      <c r="S137" s="16">
        <v>4838.9799999999996</v>
      </c>
      <c r="T137" s="16">
        <v>5234.21</v>
      </c>
      <c r="U137" s="16">
        <v>4812.1499999999996</v>
      </c>
      <c r="V137" s="16">
        <v>6001.61</v>
      </c>
      <c r="W137" s="16">
        <v>5862.75</v>
      </c>
      <c r="X137" s="16">
        <v>7670.43</v>
      </c>
      <c r="Y137" s="16">
        <v>6985.57</v>
      </c>
      <c r="Z137" s="16">
        <v>6011.54</v>
      </c>
      <c r="AA137" s="16">
        <v>6834.21</v>
      </c>
      <c r="AB137" s="16">
        <v>6436.92</v>
      </c>
      <c r="AC137" s="16">
        <v>6004.45</v>
      </c>
      <c r="AD137" s="16">
        <v>6808.7</v>
      </c>
      <c r="AE137" s="16">
        <v>6410.86</v>
      </c>
      <c r="AF137" s="16">
        <v>6013.89</v>
      </c>
      <c r="AG137" s="16">
        <v>5173.87</v>
      </c>
      <c r="AH137" s="16">
        <v>4676.57</v>
      </c>
      <c r="AI137" s="16">
        <v>4603.91</v>
      </c>
      <c r="AJ137" s="16">
        <v>4314.93</v>
      </c>
      <c r="AK137" s="16">
        <v>4478.6899999999996</v>
      </c>
      <c r="AL137" s="16">
        <v>5652.87</v>
      </c>
      <c r="AM137" s="16">
        <v>4964.49</v>
      </c>
      <c r="AN137" s="16">
        <v>6784.6079327731104</v>
      </c>
      <c r="AO137" s="16">
        <v>6909.9757703081304</v>
      </c>
      <c r="AP137" s="16">
        <v>7035.3436078431396</v>
      </c>
      <c r="AQ137" s="16">
        <v>7160.7114453781496</v>
      </c>
      <c r="AR137" s="16">
        <v>7286.0792829131697</v>
      </c>
      <c r="AS137" s="16">
        <v>7411.4471204481797</v>
      </c>
      <c r="AT137" s="16">
        <v>7536.8149579831897</v>
      </c>
      <c r="AU137" s="16">
        <v>7662.1827955182098</v>
      </c>
      <c r="AV137" s="16">
        <v>7787.5506330532198</v>
      </c>
      <c r="AW137" s="16">
        <v>7912.9184705882399</v>
      </c>
      <c r="AX137" s="16">
        <v>8038.2863081232499</v>
      </c>
      <c r="AY137" s="16">
        <v>8163.6541456582599</v>
      </c>
      <c r="AZ137" s="16">
        <v>8289.0219831932809</v>
      </c>
    </row>
    <row r="138" spans="1:255" x14ac:dyDescent="0.25">
      <c r="A138" s="14" t="s">
        <v>268</v>
      </c>
      <c r="B138" s="15">
        <v>10</v>
      </c>
      <c r="C138" s="14" t="s">
        <v>260</v>
      </c>
      <c r="D138" s="14" t="s">
        <v>269</v>
      </c>
      <c r="E138" s="16">
        <v>470.65</v>
      </c>
      <c r="F138" s="16">
        <v>844.12</v>
      </c>
      <c r="G138" s="16">
        <v>1461.59</v>
      </c>
      <c r="H138" s="16">
        <v>-346.36</v>
      </c>
      <c r="I138" s="16">
        <v>1035.18</v>
      </c>
      <c r="J138" s="16">
        <v>1061.5999999999999</v>
      </c>
      <c r="K138" s="16">
        <v>2023.69</v>
      </c>
      <c r="L138" s="16">
        <v>2492.9499999999998</v>
      </c>
      <c r="M138" s="16">
        <v>2278.0700000000002</v>
      </c>
      <c r="N138" s="16">
        <v>3334.78</v>
      </c>
      <c r="O138" s="16">
        <v>3350.02</v>
      </c>
      <c r="P138" s="16">
        <v>4116.22</v>
      </c>
      <c r="Q138" s="16">
        <v>3584.41</v>
      </c>
      <c r="R138" s="16">
        <v>3546.41</v>
      </c>
      <c r="S138" s="16">
        <v>4146.59</v>
      </c>
      <c r="T138" s="16">
        <v>5434.08</v>
      </c>
      <c r="U138" s="16">
        <v>4634.2700000000004</v>
      </c>
      <c r="V138" s="16">
        <v>4705.42</v>
      </c>
      <c r="W138" s="16">
        <v>4266.8</v>
      </c>
      <c r="X138" s="16">
        <v>4159.55</v>
      </c>
      <c r="Y138" s="16">
        <v>3862.49</v>
      </c>
      <c r="Z138" s="16">
        <v>4062.13</v>
      </c>
      <c r="AA138" s="16">
        <v>5477.08</v>
      </c>
      <c r="AB138" s="16">
        <v>5290.67</v>
      </c>
      <c r="AC138" s="16">
        <v>4911</v>
      </c>
      <c r="AD138" s="16">
        <v>4928.47</v>
      </c>
      <c r="AE138" s="16">
        <v>4585.71</v>
      </c>
      <c r="AF138" s="16">
        <v>5424.59</v>
      </c>
      <c r="AG138" s="16">
        <v>7104.53</v>
      </c>
      <c r="AH138" s="16">
        <v>7521.19</v>
      </c>
      <c r="AI138" s="16">
        <v>6575.51</v>
      </c>
      <c r="AJ138" s="16">
        <v>6235.65</v>
      </c>
      <c r="AK138" s="16">
        <v>6081.99</v>
      </c>
      <c r="AL138" s="16">
        <v>4994.26</v>
      </c>
      <c r="AM138" s="16">
        <v>4104.38</v>
      </c>
      <c r="AN138" s="16">
        <v>6878.6333613445404</v>
      </c>
      <c r="AO138" s="16">
        <v>7042.1134845938404</v>
      </c>
      <c r="AP138" s="16">
        <v>7205.5936078431396</v>
      </c>
      <c r="AQ138" s="16">
        <v>7369.0737310924396</v>
      </c>
      <c r="AR138" s="16">
        <v>7532.5538543417397</v>
      </c>
      <c r="AS138" s="16">
        <v>7696.0339775910397</v>
      </c>
      <c r="AT138" s="16">
        <v>7859.5141008403398</v>
      </c>
      <c r="AU138" s="16">
        <v>8022.9942240896398</v>
      </c>
      <c r="AV138" s="16">
        <v>8186.4743473389399</v>
      </c>
      <c r="AW138" s="16">
        <v>8349.9544705882399</v>
      </c>
      <c r="AX138" s="16">
        <v>8513.4345938375409</v>
      </c>
      <c r="AY138" s="16">
        <v>8676.91471708684</v>
      </c>
      <c r="AZ138" s="16">
        <v>8840.3948403361392</v>
      </c>
    </row>
    <row r="139" spans="1:255" x14ac:dyDescent="0.25">
      <c r="A139" s="14" t="s">
        <v>270</v>
      </c>
      <c r="B139" s="15">
        <v>10</v>
      </c>
      <c r="C139" s="14" t="s">
        <v>260</v>
      </c>
      <c r="D139" s="14" t="s">
        <v>271</v>
      </c>
      <c r="E139" s="16">
        <v>686.84</v>
      </c>
      <c r="F139" s="16">
        <v>1768.17</v>
      </c>
      <c r="G139" s="16">
        <v>2828.59</v>
      </c>
      <c r="H139" s="16">
        <v>2925.5</v>
      </c>
      <c r="I139" s="16">
        <v>3022.28</v>
      </c>
      <c r="J139" s="16">
        <v>3024.46</v>
      </c>
      <c r="K139" s="16">
        <v>3863.51</v>
      </c>
      <c r="L139" s="16">
        <v>4080.93</v>
      </c>
      <c r="M139" s="16">
        <v>5174.93</v>
      </c>
      <c r="N139" s="16">
        <v>4864.05</v>
      </c>
      <c r="O139" s="16">
        <v>4632.88</v>
      </c>
      <c r="P139" s="16">
        <v>4206.05</v>
      </c>
      <c r="Q139" s="16">
        <v>3427.69</v>
      </c>
      <c r="R139" s="16">
        <v>3546.81</v>
      </c>
      <c r="S139" s="16">
        <v>3146.59</v>
      </c>
      <c r="T139" s="16">
        <v>2777.48</v>
      </c>
      <c r="U139" s="16">
        <v>2935.71</v>
      </c>
      <c r="V139" s="16">
        <v>1455.46</v>
      </c>
      <c r="W139" s="16">
        <v>3285.16</v>
      </c>
      <c r="X139" s="16">
        <v>2752.73</v>
      </c>
      <c r="Y139" s="16">
        <v>3066.77</v>
      </c>
      <c r="Z139" s="16">
        <v>1595.92</v>
      </c>
      <c r="AA139" s="16">
        <v>1361.74</v>
      </c>
      <c r="AB139" s="16">
        <v>2305.83</v>
      </c>
      <c r="AC139" s="16">
        <v>2628.58</v>
      </c>
      <c r="AD139" s="16">
        <v>3912.31</v>
      </c>
      <c r="AE139" s="16">
        <v>4895.72</v>
      </c>
      <c r="AF139" s="16">
        <v>6348.41</v>
      </c>
      <c r="AG139" s="16">
        <v>5339.63</v>
      </c>
      <c r="AH139" s="16">
        <v>4442.1899999999996</v>
      </c>
      <c r="AI139" s="16">
        <v>2729.45</v>
      </c>
      <c r="AJ139" s="16">
        <v>825.85</v>
      </c>
      <c r="AK139" s="16">
        <v>109.73</v>
      </c>
      <c r="AL139" s="16">
        <v>1602.98</v>
      </c>
      <c r="AM139" s="16">
        <v>-169.08</v>
      </c>
      <c r="AN139" s="16">
        <v>2563.3235798319301</v>
      </c>
      <c r="AO139" s="16">
        <v>2538.4259215686302</v>
      </c>
      <c r="AP139" s="16">
        <v>2513.5282633053198</v>
      </c>
      <c r="AQ139" s="16">
        <v>2488.6306050420199</v>
      </c>
      <c r="AR139" s="16">
        <v>2463.7329467787099</v>
      </c>
      <c r="AS139" s="16">
        <v>2438.83528851541</v>
      </c>
      <c r="AT139" s="16">
        <v>2413.9376302521</v>
      </c>
      <c r="AU139" s="16">
        <v>2389.0399719888001</v>
      </c>
      <c r="AV139" s="16">
        <v>2364.1423137254901</v>
      </c>
      <c r="AW139" s="16">
        <v>2339.2446554621902</v>
      </c>
      <c r="AX139" s="16">
        <v>2314.3469971988802</v>
      </c>
      <c r="AY139" s="16">
        <v>2289.4493389355698</v>
      </c>
      <c r="AZ139" s="16">
        <v>2264.5516806722699</v>
      </c>
    </row>
    <row r="140" spans="1:255" x14ac:dyDescent="0.25">
      <c r="A140" s="14" t="s">
        <v>272</v>
      </c>
      <c r="B140" s="15">
        <v>10</v>
      </c>
      <c r="C140" s="14" t="s">
        <v>260</v>
      </c>
      <c r="D140" s="14" t="s">
        <v>273</v>
      </c>
      <c r="E140" s="16">
        <v>558.75</v>
      </c>
      <c r="F140" s="16">
        <v>1797.32</v>
      </c>
      <c r="G140" s="16">
        <v>1017.52</v>
      </c>
      <c r="H140" s="16">
        <v>1739.48</v>
      </c>
      <c r="I140" s="16">
        <v>2501.56</v>
      </c>
      <c r="J140" s="16">
        <v>3013.71</v>
      </c>
      <c r="K140" s="16">
        <v>1449.6</v>
      </c>
      <c r="L140" s="16">
        <v>546.16</v>
      </c>
      <c r="M140" s="16">
        <v>401.7</v>
      </c>
      <c r="N140" s="16">
        <v>1629.21</v>
      </c>
      <c r="O140" s="16">
        <v>2252.2399999999998</v>
      </c>
      <c r="P140" s="16">
        <v>1873.17</v>
      </c>
      <c r="Q140" s="16">
        <v>1910.17</v>
      </c>
      <c r="R140" s="16">
        <v>3121.56</v>
      </c>
      <c r="S140" s="16">
        <v>4727.8999999999996</v>
      </c>
      <c r="T140" s="16">
        <v>4473.22</v>
      </c>
      <c r="U140" s="16">
        <v>4105.67</v>
      </c>
      <c r="V140" s="16">
        <v>2386.16</v>
      </c>
      <c r="W140" s="16">
        <v>2964.21</v>
      </c>
      <c r="X140" s="16">
        <v>4054.71</v>
      </c>
      <c r="Y140" s="16">
        <v>5324.54</v>
      </c>
      <c r="Z140" s="16">
        <v>6267.97</v>
      </c>
      <c r="AA140" s="16">
        <v>5427.66</v>
      </c>
      <c r="AB140" s="16">
        <v>5568.83</v>
      </c>
      <c r="AC140" s="16">
        <v>4860.3100000000004</v>
      </c>
      <c r="AD140" s="16">
        <v>5032.8999999999996</v>
      </c>
      <c r="AE140" s="16">
        <v>5889.91</v>
      </c>
      <c r="AF140" s="16">
        <v>6795.77</v>
      </c>
      <c r="AG140" s="16">
        <v>6806.14</v>
      </c>
      <c r="AH140" s="16">
        <v>5697.58</v>
      </c>
      <c r="AI140" s="16">
        <v>6778.83</v>
      </c>
      <c r="AJ140" s="16">
        <v>8612.57</v>
      </c>
      <c r="AK140" s="16">
        <v>8094.23</v>
      </c>
      <c r="AL140" s="16">
        <v>7562.93</v>
      </c>
      <c r="AM140" s="16">
        <v>7779.29</v>
      </c>
      <c r="AN140" s="16">
        <v>7987.0921848739599</v>
      </c>
      <c r="AO140" s="16">
        <v>8203.7981316526602</v>
      </c>
      <c r="AP140" s="16">
        <v>8420.5040784313805</v>
      </c>
      <c r="AQ140" s="16">
        <v>8637.21002521009</v>
      </c>
      <c r="AR140" s="16">
        <v>8853.9159719887994</v>
      </c>
      <c r="AS140" s="16">
        <v>9070.6219187675106</v>
      </c>
      <c r="AT140" s="16">
        <v>9287.32786554622</v>
      </c>
      <c r="AU140" s="16">
        <v>9504.0338123249294</v>
      </c>
      <c r="AV140" s="16">
        <v>9720.7397591036497</v>
      </c>
      <c r="AW140" s="16">
        <v>9937.4457058823591</v>
      </c>
      <c r="AX140" s="16">
        <v>10154.151652661099</v>
      </c>
      <c r="AY140" s="16">
        <v>10370.8575994398</v>
      </c>
      <c r="AZ140" s="16">
        <v>10587.5635462184</v>
      </c>
    </row>
    <row r="141" spans="1:255" x14ac:dyDescent="0.25">
      <c r="A141" s="14" t="s">
        <v>274</v>
      </c>
      <c r="B141" s="15">
        <v>10</v>
      </c>
      <c r="C141" s="14" t="s">
        <v>260</v>
      </c>
      <c r="D141" s="14" t="s">
        <v>275</v>
      </c>
      <c r="E141" s="16">
        <v>1047.3499999999999</v>
      </c>
      <c r="F141" s="16">
        <v>1086.9000000000001</v>
      </c>
      <c r="G141" s="16">
        <v>1032.6400000000001</v>
      </c>
      <c r="H141" s="16">
        <v>-44.65</v>
      </c>
      <c r="I141" s="16">
        <v>-640.16999999999996</v>
      </c>
      <c r="J141" s="16">
        <v>-1533.98</v>
      </c>
      <c r="K141" s="16">
        <v>-1838.07</v>
      </c>
      <c r="L141" s="16">
        <v>-2293.7399999999998</v>
      </c>
      <c r="M141" s="16">
        <v>-1762.46</v>
      </c>
      <c r="N141" s="16">
        <v>-727.93</v>
      </c>
      <c r="O141" s="16">
        <v>1128.6600000000001</v>
      </c>
      <c r="P141" s="16">
        <v>2502.5300000000002</v>
      </c>
      <c r="Q141" s="16">
        <v>1761.66</v>
      </c>
      <c r="R141" s="16">
        <v>859.65</v>
      </c>
      <c r="S141" s="16">
        <v>1379.4</v>
      </c>
      <c r="T141" s="16">
        <v>-231.86</v>
      </c>
      <c r="U141" s="16">
        <v>-277.38</v>
      </c>
      <c r="V141" s="16">
        <v>-114.72</v>
      </c>
      <c r="W141" s="16">
        <v>372.13</v>
      </c>
      <c r="X141" s="16">
        <v>1622.94</v>
      </c>
      <c r="Y141" s="16">
        <v>2446.38</v>
      </c>
      <c r="Z141" s="16">
        <v>1699.07</v>
      </c>
      <c r="AA141" s="16">
        <v>200.11</v>
      </c>
      <c r="AB141" s="16">
        <v>1105.3499999999999</v>
      </c>
      <c r="AC141" s="16">
        <v>1559.99</v>
      </c>
      <c r="AD141" s="16">
        <v>790.35</v>
      </c>
      <c r="AE141" s="16">
        <v>90.45</v>
      </c>
      <c r="AF141" s="16">
        <v>-144.53</v>
      </c>
      <c r="AG141" s="16">
        <v>-2000.48</v>
      </c>
      <c r="AH141" s="16">
        <v>-2765.32</v>
      </c>
      <c r="AI141" s="16">
        <v>-2721.5</v>
      </c>
      <c r="AJ141" s="16">
        <v>-3208.92</v>
      </c>
      <c r="AK141" s="16">
        <v>-3152.86</v>
      </c>
      <c r="AL141" s="16">
        <v>-2523.12</v>
      </c>
      <c r="AM141" s="16">
        <v>-3667.72</v>
      </c>
      <c r="AN141" s="16">
        <v>-1469.0071260504201</v>
      </c>
      <c r="AO141" s="16">
        <v>-1536.39029971989</v>
      </c>
      <c r="AP141" s="16">
        <v>-1603.7734733893601</v>
      </c>
      <c r="AQ141" s="16">
        <v>-1671.15664705883</v>
      </c>
      <c r="AR141" s="16">
        <v>-1738.5398207282899</v>
      </c>
      <c r="AS141" s="16">
        <v>-1805.92299439776</v>
      </c>
      <c r="AT141" s="16">
        <v>-1873.3061680672299</v>
      </c>
      <c r="AU141" s="16">
        <v>-1940.6893417367</v>
      </c>
      <c r="AV141" s="16">
        <v>-2008.0725154061699</v>
      </c>
      <c r="AW141" s="16">
        <v>-2075.4556890756298</v>
      </c>
      <c r="AX141" s="16">
        <v>-2142.8388627451</v>
      </c>
      <c r="AY141" s="16">
        <v>-2210.2220364145701</v>
      </c>
      <c r="AZ141" s="16">
        <v>-2277.6052100840402</v>
      </c>
    </row>
    <row r="142" spans="1:255" x14ac:dyDescent="0.25">
      <c r="A142" s="14" t="s">
        <v>276</v>
      </c>
      <c r="B142" s="15">
        <v>10</v>
      </c>
      <c r="C142" s="14" t="s">
        <v>260</v>
      </c>
      <c r="D142" s="14" t="s">
        <v>277</v>
      </c>
      <c r="E142" s="16">
        <v>2247.16</v>
      </c>
      <c r="F142" s="16">
        <v>2172.33</v>
      </c>
      <c r="G142" s="16">
        <v>2213.5500000000002</v>
      </c>
      <c r="H142" s="16">
        <v>2865.87</v>
      </c>
      <c r="I142" s="16">
        <v>3009.24</v>
      </c>
      <c r="J142" s="16">
        <v>1304.3900000000001</v>
      </c>
      <c r="K142" s="16">
        <v>1582.83</v>
      </c>
      <c r="L142" s="16">
        <v>1996.29</v>
      </c>
      <c r="M142" s="16">
        <v>2787.36</v>
      </c>
      <c r="N142" s="16">
        <v>2805.72</v>
      </c>
      <c r="O142" s="16">
        <v>2705.13</v>
      </c>
      <c r="P142" s="16">
        <v>2562.98</v>
      </c>
      <c r="Q142" s="16">
        <v>2721.1</v>
      </c>
      <c r="R142" s="16">
        <v>2937.29</v>
      </c>
      <c r="S142" s="16">
        <v>2496.5500000000002</v>
      </c>
      <c r="T142" s="16">
        <v>2872.15</v>
      </c>
      <c r="U142" s="16">
        <v>3283.05</v>
      </c>
      <c r="V142" s="16">
        <v>3507.91</v>
      </c>
      <c r="W142" s="16">
        <v>4393.8500000000004</v>
      </c>
      <c r="X142" s="16">
        <v>4668.8100000000004</v>
      </c>
      <c r="Y142" s="16">
        <v>4133.43</v>
      </c>
      <c r="Z142" s="16">
        <v>4848.1400000000003</v>
      </c>
      <c r="AA142" s="16">
        <v>5218.04</v>
      </c>
      <c r="AB142" s="16">
        <v>6782.88</v>
      </c>
      <c r="AC142" s="16">
        <v>6860.84</v>
      </c>
      <c r="AD142" s="16">
        <v>7514.62</v>
      </c>
      <c r="AE142" s="16">
        <v>8070.72</v>
      </c>
      <c r="AF142" s="16">
        <v>7297.78</v>
      </c>
      <c r="AG142" s="16">
        <v>6736.54</v>
      </c>
      <c r="AH142" s="16">
        <v>6851.72</v>
      </c>
      <c r="AI142" s="16">
        <v>7736.88</v>
      </c>
      <c r="AJ142" s="16">
        <v>9188.48</v>
      </c>
      <c r="AK142" s="16">
        <v>10007.18</v>
      </c>
      <c r="AL142" s="16">
        <v>10818.73</v>
      </c>
      <c r="AM142" s="16">
        <v>11808.99</v>
      </c>
      <c r="AN142" s="16">
        <v>9434.2999831932702</v>
      </c>
      <c r="AO142" s="16">
        <v>9690.1602521008408</v>
      </c>
      <c r="AP142" s="16">
        <v>9946.0205210084005</v>
      </c>
      <c r="AQ142" s="16">
        <v>10201.880789916</v>
      </c>
      <c r="AR142" s="16">
        <v>10457.7410588235</v>
      </c>
      <c r="AS142" s="16">
        <v>10713.601327731099</v>
      </c>
      <c r="AT142" s="16">
        <v>10969.461596638699</v>
      </c>
      <c r="AU142" s="16">
        <v>11225.321865546201</v>
      </c>
      <c r="AV142" s="16">
        <v>11481.1821344538</v>
      </c>
      <c r="AW142" s="16">
        <v>11737.0424033614</v>
      </c>
      <c r="AX142" s="16">
        <v>11992.9026722689</v>
      </c>
      <c r="AY142" s="16">
        <v>12248.762941176499</v>
      </c>
      <c r="AZ142" s="16">
        <v>12504.623210084101</v>
      </c>
    </row>
    <row r="143" spans="1:255" x14ac:dyDescent="0.25">
      <c r="A143" s="14" t="s">
        <v>278</v>
      </c>
      <c r="B143" s="15">
        <v>10</v>
      </c>
      <c r="C143" s="14" t="s">
        <v>260</v>
      </c>
      <c r="D143" s="14" t="s">
        <v>279</v>
      </c>
      <c r="E143" s="16">
        <v>5578.73</v>
      </c>
      <c r="F143" s="16">
        <v>6146.33</v>
      </c>
      <c r="G143" s="16">
        <v>5125.54</v>
      </c>
      <c r="H143" s="16">
        <v>3874.67</v>
      </c>
      <c r="I143" s="16">
        <v>3657.71</v>
      </c>
      <c r="J143" s="16">
        <v>2370.92</v>
      </c>
      <c r="K143" s="16">
        <v>1443.88</v>
      </c>
      <c r="L143" s="16">
        <v>2778.59</v>
      </c>
      <c r="M143" s="16">
        <v>2441.9</v>
      </c>
      <c r="N143" s="16">
        <v>1678.28</v>
      </c>
      <c r="O143" s="16">
        <v>2537.1999999999998</v>
      </c>
      <c r="P143" s="16">
        <v>2908.27</v>
      </c>
      <c r="Q143" s="16">
        <v>3849.45</v>
      </c>
      <c r="R143" s="16">
        <v>4837.01</v>
      </c>
      <c r="S143" s="16">
        <v>6017.15</v>
      </c>
      <c r="T143" s="16">
        <v>5796.98</v>
      </c>
      <c r="U143" s="16">
        <v>4900.41</v>
      </c>
      <c r="V143" s="16">
        <v>4441.29</v>
      </c>
      <c r="W143" s="16">
        <v>5382.08</v>
      </c>
      <c r="X143" s="16">
        <v>3967.08</v>
      </c>
      <c r="Y143" s="16">
        <v>4845.32</v>
      </c>
      <c r="Z143" s="16">
        <v>6268.98</v>
      </c>
      <c r="AA143" s="16">
        <v>7489.94</v>
      </c>
      <c r="AB143" s="16">
        <v>7520.62</v>
      </c>
      <c r="AC143" s="16">
        <v>7357.26</v>
      </c>
      <c r="AD143" s="16">
        <v>5896.12</v>
      </c>
      <c r="AE143" s="16">
        <v>7328.98</v>
      </c>
      <c r="AF143" s="16">
        <v>7279.03</v>
      </c>
      <c r="AG143" s="16">
        <v>6122.9</v>
      </c>
      <c r="AH143" s="16">
        <v>5721.52</v>
      </c>
      <c r="AI143" s="16">
        <v>5265.62</v>
      </c>
      <c r="AJ143" s="16">
        <v>5471</v>
      </c>
      <c r="AK143" s="16">
        <v>5367.03</v>
      </c>
      <c r="AL143" s="16">
        <v>6053.87</v>
      </c>
      <c r="AM143" s="16">
        <v>6811.87</v>
      </c>
      <c r="AN143" s="16">
        <v>6798.8553613445401</v>
      </c>
      <c r="AO143" s="16">
        <v>6899.5321988795504</v>
      </c>
      <c r="AP143" s="16">
        <v>7000.2090364145697</v>
      </c>
      <c r="AQ143" s="16">
        <v>7100.8858739495799</v>
      </c>
      <c r="AR143" s="16">
        <v>7201.5627114846002</v>
      </c>
      <c r="AS143" s="16">
        <v>7302.2395490196104</v>
      </c>
      <c r="AT143" s="16">
        <v>7402.9163865546197</v>
      </c>
      <c r="AU143" s="16">
        <v>7503.59322408964</v>
      </c>
      <c r="AV143" s="16">
        <v>7604.2700616246502</v>
      </c>
      <c r="AW143" s="16">
        <v>7704.9468991596696</v>
      </c>
      <c r="AX143" s="16">
        <v>7805.6237366946798</v>
      </c>
      <c r="AY143" s="16">
        <v>7906.30057422969</v>
      </c>
      <c r="AZ143" s="16">
        <v>8006.9774117647103</v>
      </c>
    </row>
    <row r="144" spans="1:255" x14ac:dyDescent="0.25">
      <c r="A144" s="14" t="s">
        <v>280</v>
      </c>
      <c r="B144" s="15">
        <v>10</v>
      </c>
      <c r="C144" s="14" t="s">
        <v>260</v>
      </c>
      <c r="D144" s="14" t="s">
        <v>281</v>
      </c>
      <c r="E144" s="16">
        <v>2761.54</v>
      </c>
      <c r="F144" s="16">
        <v>2627.58</v>
      </c>
      <c r="G144" s="16">
        <v>2665.35</v>
      </c>
      <c r="H144" s="16">
        <v>3051.57</v>
      </c>
      <c r="I144" s="16">
        <v>3300.66</v>
      </c>
      <c r="J144" s="16">
        <v>3957.93</v>
      </c>
      <c r="K144" s="16">
        <v>3988.03</v>
      </c>
      <c r="L144" s="16">
        <v>5134.43</v>
      </c>
      <c r="M144" s="16">
        <v>5177.92</v>
      </c>
      <c r="N144" s="16">
        <v>5594.11</v>
      </c>
      <c r="O144" s="16">
        <v>5859.86</v>
      </c>
      <c r="P144" s="16">
        <v>5568.56</v>
      </c>
      <c r="Q144" s="16">
        <v>5118.5600000000004</v>
      </c>
      <c r="R144" s="16">
        <v>4148.8599999999997</v>
      </c>
      <c r="S144" s="16">
        <v>4038.71</v>
      </c>
      <c r="T144" s="16">
        <v>4437.67</v>
      </c>
      <c r="U144" s="16">
        <v>4429.9799999999996</v>
      </c>
      <c r="V144" s="16">
        <v>3665.26</v>
      </c>
      <c r="W144" s="16">
        <v>4272.5200000000004</v>
      </c>
      <c r="X144" s="16">
        <v>4000.5</v>
      </c>
      <c r="Y144" s="16">
        <v>3295.06</v>
      </c>
      <c r="Z144" s="16">
        <v>4228.43</v>
      </c>
      <c r="AA144" s="16">
        <v>4742.1400000000003</v>
      </c>
      <c r="AB144" s="16">
        <v>4723.3599999999997</v>
      </c>
      <c r="AC144" s="16">
        <v>5569.73</v>
      </c>
      <c r="AD144" s="16">
        <v>6112.78</v>
      </c>
      <c r="AE144" s="16">
        <v>5233.28</v>
      </c>
      <c r="AF144" s="16">
        <v>4693.5</v>
      </c>
      <c r="AG144" s="16">
        <v>6409.34</v>
      </c>
      <c r="AH144" s="16">
        <v>4872.33</v>
      </c>
      <c r="AI144" s="16">
        <v>5186.37</v>
      </c>
      <c r="AJ144" s="16">
        <v>5479.14</v>
      </c>
      <c r="AK144" s="16">
        <v>3845.23</v>
      </c>
      <c r="AL144" s="16">
        <v>3661.27</v>
      </c>
      <c r="AM144" s="16">
        <v>4305.67</v>
      </c>
      <c r="AN144" s="16">
        <v>5192.24601680672</v>
      </c>
      <c r="AO144" s="16">
        <v>5232.8355098039201</v>
      </c>
      <c r="AP144" s="16">
        <v>5273.4250028011202</v>
      </c>
      <c r="AQ144" s="16">
        <v>5314.0144957983202</v>
      </c>
      <c r="AR144" s="16">
        <v>5354.6039887955203</v>
      </c>
      <c r="AS144" s="16">
        <v>5395.1934817927104</v>
      </c>
      <c r="AT144" s="16">
        <v>5435.7829747899104</v>
      </c>
      <c r="AU144" s="16">
        <v>5476.3724677871096</v>
      </c>
      <c r="AV144" s="16">
        <v>5516.9619607843097</v>
      </c>
      <c r="AW144" s="16">
        <v>5557.5514537815097</v>
      </c>
      <c r="AX144" s="16">
        <v>5598.1409467787098</v>
      </c>
      <c r="AY144" s="16">
        <v>5638.7304397759099</v>
      </c>
      <c r="AZ144" s="16">
        <v>5679.3199327731099</v>
      </c>
    </row>
    <row r="145" spans="1:52" x14ac:dyDescent="0.25">
      <c r="A145" s="14" t="s">
        <v>282</v>
      </c>
      <c r="B145" s="15">
        <v>10</v>
      </c>
      <c r="C145" s="14" t="s">
        <v>260</v>
      </c>
      <c r="D145" s="14" t="s">
        <v>283</v>
      </c>
      <c r="E145" s="16">
        <v>4904.17</v>
      </c>
      <c r="F145" s="16">
        <v>6254.51</v>
      </c>
      <c r="G145" s="16">
        <v>5671.37</v>
      </c>
      <c r="H145" s="16">
        <v>5306.5</v>
      </c>
      <c r="I145" s="16">
        <v>4452.3100000000004</v>
      </c>
      <c r="J145" s="16">
        <v>5484.94</v>
      </c>
      <c r="K145" s="16">
        <v>6246.27</v>
      </c>
      <c r="L145" s="16">
        <v>7381.49</v>
      </c>
      <c r="M145" s="16">
        <v>8798.2099999999991</v>
      </c>
      <c r="N145" s="16">
        <v>7846</v>
      </c>
      <c r="O145" s="16">
        <v>9334.48</v>
      </c>
      <c r="P145" s="16">
        <v>11092.08</v>
      </c>
      <c r="Q145" s="16">
        <v>11853.72</v>
      </c>
      <c r="R145" s="16">
        <v>11716.01</v>
      </c>
      <c r="S145" s="16">
        <v>12438.58</v>
      </c>
      <c r="T145" s="16">
        <v>13597.87</v>
      </c>
      <c r="U145" s="16">
        <v>13582.36</v>
      </c>
      <c r="V145" s="16">
        <v>13036.31</v>
      </c>
      <c r="W145" s="16">
        <v>12940.64</v>
      </c>
      <c r="X145" s="16">
        <v>12415.08</v>
      </c>
      <c r="Y145" s="16">
        <v>12350.44</v>
      </c>
      <c r="Z145" s="16">
        <v>12334.96</v>
      </c>
      <c r="AA145" s="16">
        <v>11533.88</v>
      </c>
      <c r="AB145" s="16">
        <v>11150.9</v>
      </c>
      <c r="AC145" s="16">
        <v>11008.43</v>
      </c>
      <c r="AD145" s="16">
        <v>11023.16</v>
      </c>
      <c r="AE145" s="16">
        <v>12333.89</v>
      </c>
      <c r="AF145" s="16">
        <v>11381.97</v>
      </c>
      <c r="AG145" s="16">
        <v>11122.39</v>
      </c>
      <c r="AH145" s="16">
        <v>9777.6299999999992</v>
      </c>
      <c r="AI145" s="16">
        <v>9757.41</v>
      </c>
      <c r="AJ145" s="16">
        <v>9023.2000000000007</v>
      </c>
      <c r="AK145" s="16">
        <v>9258.85</v>
      </c>
      <c r="AL145" s="16">
        <v>9893.39</v>
      </c>
      <c r="AM145" s="16">
        <v>10364.1</v>
      </c>
      <c r="AN145" s="16">
        <v>12616.9946554622</v>
      </c>
      <c r="AO145" s="16">
        <v>12767.672929971999</v>
      </c>
      <c r="AP145" s="16">
        <v>12918.3512044818</v>
      </c>
      <c r="AQ145" s="16">
        <v>13069.029478991601</v>
      </c>
      <c r="AR145" s="16">
        <v>13219.7077535014</v>
      </c>
      <c r="AS145" s="16">
        <v>13370.3860280112</v>
      </c>
      <c r="AT145" s="16">
        <v>13521.064302520999</v>
      </c>
      <c r="AU145" s="16">
        <v>13671.7425770308</v>
      </c>
      <c r="AV145" s="16">
        <v>13822.420851540601</v>
      </c>
      <c r="AW145" s="16">
        <v>13973.0991260504</v>
      </c>
      <c r="AX145" s="16">
        <v>14123.7774005602</v>
      </c>
      <c r="AY145" s="16">
        <v>14274.455675069999</v>
      </c>
      <c r="AZ145" s="16">
        <v>14425.1339495798</v>
      </c>
    </row>
    <row r="146" spans="1:52" x14ac:dyDescent="0.25">
      <c r="A146" s="14" t="s">
        <v>284</v>
      </c>
      <c r="B146" s="15">
        <v>10</v>
      </c>
      <c r="C146" s="14" t="s">
        <v>260</v>
      </c>
      <c r="D146" s="14" t="s">
        <v>285</v>
      </c>
      <c r="E146" s="16">
        <v>4973.3999999999996</v>
      </c>
      <c r="F146" s="16">
        <v>4566.93</v>
      </c>
      <c r="G146" s="16">
        <v>4421.75</v>
      </c>
      <c r="H146" s="16">
        <v>4766.7</v>
      </c>
      <c r="I146" s="16">
        <v>4613.72</v>
      </c>
      <c r="J146" s="16">
        <v>5185.5600000000004</v>
      </c>
      <c r="K146" s="16">
        <v>4699.66</v>
      </c>
      <c r="L146" s="16">
        <v>5823.39</v>
      </c>
      <c r="M146" s="16">
        <v>5881.99</v>
      </c>
      <c r="N146" s="16">
        <v>4573.25</v>
      </c>
      <c r="O146" s="16">
        <v>5500.9</v>
      </c>
      <c r="P146" s="16">
        <v>4227.34</v>
      </c>
      <c r="Q146" s="16">
        <v>4239.33</v>
      </c>
      <c r="R146" s="16">
        <v>3093.9</v>
      </c>
      <c r="S146" s="16">
        <v>3274.98</v>
      </c>
      <c r="T146" s="16">
        <v>4681.62</v>
      </c>
      <c r="U146" s="16">
        <v>4794.97</v>
      </c>
      <c r="V146" s="16">
        <v>5530.67</v>
      </c>
      <c r="W146" s="16">
        <v>5665.45</v>
      </c>
      <c r="X146" s="16">
        <v>4197.3599999999997</v>
      </c>
      <c r="Y146" s="16">
        <v>4205.6899999999996</v>
      </c>
      <c r="Z146" s="16">
        <v>4663.95</v>
      </c>
      <c r="AA146" s="16">
        <v>5042.47</v>
      </c>
      <c r="AB146" s="16">
        <v>4023.16</v>
      </c>
      <c r="AC146" s="16">
        <v>3989.87</v>
      </c>
      <c r="AD146" s="16">
        <v>4179.6400000000003</v>
      </c>
      <c r="AE146" s="16">
        <v>3212.46</v>
      </c>
      <c r="AF146" s="16">
        <v>3659.89</v>
      </c>
      <c r="AG146" s="16">
        <v>3593.23</v>
      </c>
      <c r="AH146" s="16">
        <v>3621.47</v>
      </c>
      <c r="AI146" s="16">
        <v>3454.96</v>
      </c>
      <c r="AJ146" s="16">
        <v>3617.84</v>
      </c>
      <c r="AK146" s="16">
        <v>4209.7299999999996</v>
      </c>
      <c r="AL146" s="16">
        <v>2261.16</v>
      </c>
      <c r="AM146" s="16">
        <v>2640.12</v>
      </c>
      <c r="AN146" s="16">
        <v>3361.61426890756</v>
      </c>
      <c r="AO146" s="16">
        <v>3308.5475854341698</v>
      </c>
      <c r="AP146" s="16">
        <v>3255.4809019607801</v>
      </c>
      <c r="AQ146" s="16">
        <v>3202.4142184873899</v>
      </c>
      <c r="AR146" s="16">
        <v>3149.3475350140002</v>
      </c>
      <c r="AS146" s="16">
        <v>3096.28085154061</v>
      </c>
      <c r="AT146" s="16">
        <v>3043.2141680672298</v>
      </c>
      <c r="AU146" s="16">
        <v>2990.1474845938401</v>
      </c>
      <c r="AV146" s="16">
        <v>2937.0808011204499</v>
      </c>
      <c r="AW146" s="16">
        <v>2884.0141176470602</v>
      </c>
      <c r="AX146" s="16">
        <v>2830.94743417367</v>
      </c>
      <c r="AY146" s="16">
        <v>2777.8807507002798</v>
      </c>
      <c r="AZ146" s="16">
        <v>2724.8140672268901</v>
      </c>
    </row>
    <row r="147" spans="1:52" x14ac:dyDescent="0.25">
      <c r="A147" s="14" t="s">
        <v>286</v>
      </c>
      <c r="B147" s="15">
        <v>10</v>
      </c>
      <c r="C147" s="14" t="s">
        <v>260</v>
      </c>
      <c r="D147" s="14" t="s">
        <v>287</v>
      </c>
      <c r="E147" s="16">
        <v>1202.5999999999999</v>
      </c>
      <c r="F147" s="16">
        <v>1339.23</v>
      </c>
      <c r="G147" s="16">
        <v>782.74</v>
      </c>
      <c r="H147" s="16">
        <v>-675.76</v>
      </c>
      <c r="I147" s="16">
        <v>187.05</v>
      </c>
      <c r="J147" s="16">
        <v>988.06</v>
      </c>
      <c r="K147" s="16">
        <v>-340.67</v>
      </c>
      <c r="L147" s="16">
        <v>-1024.99</v>
      </c>
      <c r="M147" s="16">
        <v>-1430.9</v>
      </c>
      <c r="N147" s="16">
        <v>-808.06</v>
      </c>
      <c r="O147" s="16">
        <v>-1160.8900000000001</v>
      </c>
      <c r="P147" s="16">
        <v>-2349.2800000000002</v>
      </c>
      <c r="Q147" s="16">
        <v>-2440.91</v>
      </c>
      <c r="R147" s="16">
        <v>-3152.85</v>
      </c>
      <c r="S147" s="16">
        <v>-2735.78</v>
      </c>
      <c r="T147" s="16">
        <v>-2592.8000000000002</v>
      </c>
      <c r="U147" s="16">
        <v>-4066.98</v>
      </c>
      <c r="V147" s="16">
        <v>-4000.8</v>
      </c>
      <c r="W147" s="16">
        <v>-4646.91</v>
      </c>
      <c r="X147" s="16">
        <v>-5927.04</v>
      </c>
      <c r="Y147" s="16">
        <v>-6825.13</v>
      </c>
      <c r="Z147" s="16">
        <v>-5659.35</v>
      </c>
      <c r="AA147" s="16">
        <v>-5934.66</v>
      </c>
      <c r="AB147" s="16">
        <v>-7602.95</v>
      </c>
      <c r="AC147" s="16">
        <v>-7542.47</v>
      </c>
      <c r="AD147" s="16">
        <v>-8459.5300000000007</v>
      </c>
      <c r="AE147" s="16">
        <v>-6779.43</v>
      </c>
      <c r="AF147" s="16">
        <v>-5893.2</v>
      </c>
      <c r="AG147" s="16">
        <v>-5932.4</v>
      </c>
      <c r="AH147" s="16">
        <v>-5892.04</v>
      </c>
      <c r="AI147" s="16">
        <v>-4825.6400000000003</v>
      </c>
      <c r="AJ147" s="16">
        <v>-3951.94</v>
      </c>
      <c r="AK147" s="16">
        <v>-4129.6499999999996</v>
      </c>
      <c r="AL147" s="16">
        <v>-3433.7</v>
      </c>
      <c r="AM147" s="16">
        <v>-3496.67</v>
      </c>
      <c r="AN147" s="16">
        <v>-7269.6870252100898</v>
      </c>
      <c r="AO147" s="16">
        <v>-7484.3304313725503</v>
      </c>
      <c r="AP147" s="16">
        <v>-7698.9738375350098</v>
      </c>
      <c r="AQ147" s="16">
        <v>-7913.6172436974803</v>
      </c>
      <c r="AR147" s="16">
        <v>-8128.2606498599498</v>
      </c>
      <c r="AS147" s="16">
        <v>-8342.9040560224093</v>
      </c>
      <c r="AT147" s="16">
        <v>-8557.5474621848698</v>
      </c>
      <c r="AU147" s="16">
        <v>-8772.1908683473393</v>
      </c>
      <c r="AV147" s="16">
        <v>-8986.8342745098107</v>
      </c>
      <c r="AW147" s="16">
        <v>-9201.4776806722693</v>
      </c>
      <c r="AX147" s="16">
        <v>-9416.1210868347298</v>
      </c>
      <c r="AY147" s="16">
        <v>-9630.7644929971993</v>
      </c>
      <c r="AZ147" s="16">
        <v>-9845.4078991597107</v>
      </c>
    </row>
    <row r="148" spans="1:52" x14ac:dyDescent="0.25">
      <c r="A148" s="14" t="s">
        <v>288</v>
      </c>
      <c r="B148" s="15">
        <v>10</v>
      </c>
      <c r="C148" s="14" t="s">
        <v>260</v>
      </c>
      <c r="D148" s="14" t="s">
        <v>289</v>
      </c>
      <c r="E148" s="16">
        <v>10839.68</v>
      </c>
      <c r="F148" s="16">
        <v>11478.29</v>
      </c>
      <c r="G148" s="16">
        <v>11929.88</v>
      </c>
      <c r="H148" s="16">
        <v>11793.68</v>
      </c>
      <c r="I148" s="16">
        <v>12289.07</v>
      </c>
      <c r="J148" s="16">
        <v>12557.46</v>
      </c>
      <c r="K148" s="16">
        <v>12821</v>
      </c>
      <c r="L148" s="16">
        <v>13394.97</v>
      </c>
      <c r="M148" s="16">
        <v>13800.25</v>
      </c>
      <c r="N148" s="16">
        <v>13818.19</v>
      </c>
      <c r="O148" s="16">
        <v>14154.05</v>
      </c>
      <c r="P148" s="16">
        <v>13993.16</v>
      </c>
      <c r="Q148" s="16">
        <v>13875.64</v>
      </c>
      <c r="R148" s="16">
        <v>13988.75</v>
      </c>
      <c r="S148" s="16">
        <v>14769.81</v>
      </c>
      <c r="T148" s="16">
        <v>15468.07</v>
      </c>
      <c r="U148" s="16">
        <v>14724.02</v>
      </c>
      <c r="V148" s="16">
        <v>13968.52</v>
      </c>
      <c r="W148" s="16">
        <v>14380.98</v>
      </c>
      <c r="X148" s="16">
        <v>15264.92</v>
      </c>
      <c r="Y148" s="16">
        <v>14428.95</v>
      </c>
      <c r="Z148" s="16">
        <v>14531.26</v>
      </c>
      <c r="AA148" s="16">
        <v>14885.98</v>
      </c>
      <c r="AB148" s="16">
        <v>16092.31</v>
      </c>
      <c r="AC148" s="16">
        <v>15768.49</v>
      </c>
      <c r="AD148" s="16">
        <v>14410.44</v>
      </c>
      <c r="AE148" s="16">
        <v>14905.2</v>
      </c>
      <c r="AF148" s="16">
        <v>14489.64</v>
      </c>
      <c r="AG148" s="16">
        <v>14207.59</v>
      </c>
      <c r="AH148" s="16">
        <v>14602.85</v>
      </c>
      <c r="AI148" s="16">
        <v>12741.69</v>
      </c>
      <c r="AJ148" s="16">
        <v>14028.84</v>
      </c>
      <c r="AK148" s="16">
        <v>13649.85</v>
      </c>
      <c r="AL148" s="16">
        <v>14179.62</v>
      </c>
      <c r="AM148" s="16">
        <v>15012.94</v>
      </c>
      <c r="AN148" s="16">
        <v>15292.314268907599</v>
      </c>
      <c r="AO148" s="16">
        <v>15368.4808711485</v>
      </c>
      <c r="AP148" s="16">
        <v>15444.647473389399</v>
      </c>
      <c r="AQ148" s="16">
        <v>15520.8140756303</v>
      </c>
      <c r="AR148" s="16">
        <v>15596.980677871101</v>
      </c>
      <c r="AS148" s="16">
        <v>15673.1472801121</v>
      </c>
      <c r="AT148" s="16">
        <v>15749.313882352901</v>
      </c>
      <c r="AU148" s="16">
        <v>15825.4804845938</v>
      </c>
      <c r="AV148" s="16">
        <v>15901.647086834701</v>
      </c>
      <c r="AW148" s="16">
        <v>15977.8136890756</v>
      </c>
      <c r="AX148" s="16">
        <v>16053.9802913165</v>
      </c>
      <c r="AY148" s="16">
        <v>16130.146893557399</v>
      </c>
      <c r="AZ148" s="16">
        <v>16206.3134957983</v>
      </c>
    </row>
    <row r="149" spans="1:52" x14ac:dyDescent="0.25">
      <c r="A149" s="14" t="s">
        <v>290</v>
      </c>
      <c r="B149" s="15">
        <v>10</v>
      </c>
      <c r="C149" s="14" t="s">
        <v>260</v>
      </c>
      <c r="D149" s="14" t="s">
        <v>291</v>
      </c>
      <c r="E149" s="16">
        <v>7422.54</v>
      </c>
      <c r="F149" s="16">
        <v>9016.61</v>
      </c>
      <c r="G149" s="16">
        <v>9467.4500000000007</v>
      </c>
      <c r="H149" s="16">
        <v>9118.69</v>
      </c>
      <c r="I149" s="16">
        <v>9238.1200000000008</v>
      </c>
      <c r="J149" s="16">
        <v>8432.11</v>
      </c>
      <c r="K149" s="16">
        <v>8740.7099999999991</v>
      </c>
      <c r="L149" s="16">
        <v>8352.11</v>
      </c>
      <c r="M149" s="16">
        <v>9431</v>
      </c>
      <c r="N149" s="16">
        <v>8695.0499999999993</v>
      </c>
      <c r="O149" s="16">
        <v>7629.11</v>
      </c>
      <c r="P149" s="16">
        <v>8349.51</v>
      </c>
      <c r="Q149" s="16">
        <v>7554.97</v>
      </c>
      <c r="R149" s="16">
        <v>8107.24</v>
      </c>
      <c r="S149" s="16">
        <v>8057.41</v>
      </c>
      <c r="T149" s="16">
        <v>6907.39</v>
      </c>
      <c r="U149" s="16">
        <v>6917.97</v>
      </c>
      <c r="V149" s="16">
        <v>6754.67</v>
      </c>
      <c r="W149" s="16">
        <v>6592.66</v>
      </c>
      <c r="X149" s="16">
        <v>7874.31</v>
      </c>
      <c r="Y149" s="16">
        <v>6965.79</v>
      </c>
      <c r="Z149" s="16">
        <v>6340.42</v>
      </c>
      <c r="AA149" s="16">
        <v>6753.8</v>
      </c>
      <c r="AB149" s="16">
        <v>6843.67</v>
      </c>
      <c r="AC149" s="16">
        <v>6798.38</v>
      </c>
      <c r="AD149" s="16">
        <v>7391.12</v>
      </c>
      <c r="AE149" s="16">
        <v>7606.39</v>
      </c>
      <c r="AF149" s="16">
        <v>7504.47</v>
      </c>
      <c r="AG149" s="16">
        <v>7716.6</v>
      </c>
      <c r="AH149" s="16">
        <v>7705.73</v>
      </c>
      <c r="AI149" s="16">
        <v>8814.8799999999992</v>
      </c>
      <c r="AJ149" s="16">
        <v>9517.6</v>
      </c>
      <c r="AK149" s="16">
        <v>9150.1299999999992</v>
      </c>
      <c r="AL149" s="16">
        <v>9841.73</v>
      </c>
      <c r="AM149" s="16">
        <v>8910.51</v>
      </c>
      <c r="AN149" s="16">
        <v>7767.4168235294101</v>
      </c>
      <c r="AO149" s="16">
        <v>7753.6687899159697</v>
      </c>
      <c r="AP149" s="16">
        <v>7739.9207563025202</v>
      </c>
      <c r="AQ149" s="16">
        <v>7726.1727226890798</v>
      </c>
      <c r="AR149" s="16">
        <v>7712.4246890756303</v>
      </c>
      <c r="AS149" s="16">
        <v>7698.67665546219</v>
      </c>
      <c r="AT149" s="16">
        <v>7684.9286218487396</v>
      </c>
      <c r="AU149" s="16">
        <v>7671.1805882353001</v>
      </c>
      <c r="AV149" s="16">
        <v>7657.4325546218497</v>
      </c>
      <c r="AW149" s="16">
        <v>7643.6845210084102</v>
      </c>
      <c r="AX149" s="16">
        <v>7629.9364873949598</v>
      </c>
      <c r="AY149" s="16">
        <v>7616.1884537815204</v>
      </c>
      <c r="AZ149" s="16">
        <v>7602.44042016807</v>
      </c>
    </row>
    <row r="150" spans="1:52" x14ac:dyDescent="0.25">
      <c r="A150" s="14" t="s">
        <v>292</v>
      </c>
      <c r="B150" s="15">
        <v>10</v>
      </c>
      <c r="C150" s="14" t="s">
        <v>260</v>
      </c>
      <c r="D150" s="14" t="s">
        <v>293</v>
      </c>
      <c r="E150" s="16">
        <v>4576.87</v>
      </c>
      <c r="F150" s="16">
        <v>4050.47</v>
      </c>
      <c r="G150" s="16">
        <v>4819.3999999999996</v>
      </c>
      <c r="H150" s="16">
        <v>3918.02</v>
      </c>
      <c r="I150" s="16">
        <v>2928.35</v>
      </c>
      <c r="J150" s="16">
        <v>3855.77</v>
      </c>
      <c r="K150" s="16">
        <v>3519.08</v>
      </c>
      <c r="L150" s="16">
        <v>3612.39</v>
      </c>
      <c r="M150" s="16">
        <v>2946.44</v>
      </c>
      <c r="N150" s="16">
        <v>1530.39</v>
      </c>
      <c r="O150" s="16">
        <v>2525.1999999999998</v>
      </c>
      <c r="P150" s="16">
        <v>3961.28</v>
      </c>
      <c r="Q150" s="16">
        <v>3870.03</v>
      </c>
      <c r="R150" s="16">
        <v>2291.4299999999998</v>
      </c>
      <c r="S150" s="16">
        <v>2220.2399999999998</v>
      </c>
      <c r="T150" s="16">
        <v>2017.37</v>
      </c>
      <c r="U150" s="16">
        <v>1773.82</v>
      </c>
      <c r="V150" s="16">
        <v>2478.52</v>
      </c>
      <c r="W150" s="16">
        <v>2840.6</v>
      </c>
      <c r="X150" s="16">
        <v>2140.11</v>
      </c>
      <c r="Y150" s="16">
        <v>1772.92</v>
      </c>
      <c r="Z150" s="16">
        <v>2214.2399999999998</v>
      </c>
      <c r="AA150" s="16">
        <v>1790.5</v>
      </c>
      <c r="AB150" s="16">
        <v>1344.41</v>
      </c>
      <c r="AC150" s="16">
        <v>-281.81</v>
      </c>
      <c r="AD150" s="16">
        <v>1224.74</v>
      </c>
      <c r="AE150" s="16">
        <v>2211.7399999999998</v>
      </c>
      <c r="AF150" s="16">
        <v>2492.23</v>
      </c>
      <c r="AG150" s="16">
        <v>3034.61</v>
      </c>
      <c r="AH150" s="16">
        <v>3877.62</v>
      </c>
      <c r="AI150" s="16">
        <v>4094.83</v>
      </c>
      <c r="AJ150" s="16">
        <v>3525.91</v>
      </c>
      <c r="AK150" s="16">
        <v>2570.25</v>
      </c>
      <c r="AL150" s="16">
        <v>1603.48</v>
      </c>
      <c r="AM150" s="16">
        <v>1264.4000000000001</v>
      </c>
      <c r="AN150" s="16">
        <v>1740.5931092436999</v>
      </c>
      <c r="AO150" s="16">
        <v>1687.10883753502</v>
      </c>
      <c r="AP150" s="16">
        <v>1633.6245658263299</v>
      </c>
      <c r="AQ150" s="16">
        <v>1580.14029411765</v>
      </c>
      <c r="AR150" s="16">
        <v>1526.6560224089601</v>
      </c>
      <c r="AS150" s="16">
        <v>1473.17175070028</v>
      </c>
      <c r="AT150" s="16">
        <v>1419.6874789916001</v>
      </c>
      <c r="AU150" s="16">
        <v>1366.2032072829099</v>
      </c>
      <c r="AV150" s="16">
        <v>1312.71893557423</v>
      </c>
      <c r="AW150" s="16">
        <v>1259.2346638655499</v>
      </c>
      <c r="AX150" s="16">
        <v>1205.75039215686</v>
      </c>
      <c r="AY150" s="16">
        <v>1152.2661204481799</v>
      </c>
      <c r="AZ150" s="16">
        <v>1098.7818487395</v>
      </c>
    </row>
    <row r="151" spans="1:52" x14ac:dyDescent="0.25">
      <c r="A151" s="14" t="s">
        <v>294</v>
      </c>
      <c r="B151" s="15">
        <v>10</v>
      </c>
      <c r="C151" s="14" t="s">
        <v>260</v>
      </c>
      <c r="D151" s="14" t="s">
        <v>295</v>
      </c>
      <c r="E151" s="16">
        <v>12181.07</v>
      </c>
      <c r="F151" s="16">
        <v>12163.39</v>
      </c>
      <c r="G151" s="16">
        <v>12659.77</v>
      </c>
      <c r="H151" s="16">
        <v>13469.3</v>
      </c>
      <c r="I151" s="16">
        <v>14557.27</v>
      </c>
      <c r="J151" s="16">
        <v>13287.15</v>
      </c>
      <c r="K151" s="16">
        <v>12649.39</v>
      </c>
      <c r="L151" s="16">
        <v>12863.37</v>
      </c>
      <c r="M151" s="16">
        <v>13120.94</v>
      </c>
      <c r="N151" s="16">
        <v>12767.02</v>
      </c>
      <c r="O151" s="16">
        <v>13402.1</v>
      </c>
      <c r="P151" s="16">
        <v>14392.96</v>
      </c>
      <c r="Q151" s="16">
        <v>15970.88</v>
      </c>
      <c r="R151" s="16">
        <v>14691.89</v>
      </c>
      <c r="S151" s="16">
        <v>13976.45</v>
      </c>
      <c r="T151" s="16">
        <v>13727.27</v>
      </c>
      <c r="U151" s="16">
        <v>12383.81</v>
      </c>
      <c r="V151" s="16">
        <v>12743.98</v>
      </c>
      <c r="W151" s="16">
        <v>11448.95</v>
      </c>
      <c r="X151" s="16">
        <v>12060.49</v>
      </c>
      <c r="Y151" s="16">
        <v>11837.5</v>
      </c>
      <c r="Z151" s="16">
        <v>10842.07</v>
      </c>
      <c r="AA151" s="16">
        <v>10781.72</v>
      </c>
      <c r="AB151" s="16">
        <v>11906.06</v>
      </c>
      <c r="AC151" s="16">
        <v>11417.67</v>
      </c>
      <c r="AD151" s="16">
        <v>11524.99</v>
      </c>
      <c r="AE151" s="16">
        <v>12056.12</v>
      </c>
      <c r="AF151" s="16">
        <v>13586.1</v>
      </c>
      <c r="AG151" s="16">
        <v>14461.79</v>
      </c>
      <c r="AH151" s="16">
        <v>15156.78</v>
      </c>
      <c r="AI151" s="16">
        <v>13578.48</v>
      </c>
      <c r="AJ151" s="16">
        <v>14114.59</v>
      </c>
      <c r="AK151" s="16">
        <v>13576.75</v>
      </c>
      <c r="AL151" s="16">
        <v>12661.98</v>
      </c>
      <c r="AM151" s="16">
        <v>13342.65</v>
      </c>
      <c r="AN151" s="16">
        <v>12944.9460672269</v>
      </c>
      <c r="AO151" s="16">
        <v>12941.311801120401</v>
      </c>
      <c r="AP151" s="16">
        <v>12937.677535014</v>
      </c>
      <c r="AQ151" s="16">
        <v>12934.043268907601</v>
      </c>
      <c r="AR151" s="16">
        <v>12930.4090028011</v>
      </c>
      <c r="AS151" s="16">
        <v>12926.774736694701</v>
      </c>
      <c r="AT151" s="16">
        <v>12923.1404705882</v>
      </c>
      <c r="AU151" s="16">
        <v>12919.506204481801</v>
      </c>
      <c r="AV151" s="16">
        <v>12915.8719383753</v>
      </c>
      <c r="AW151" s="16">
        <v>12912.2376722689</v>
      </c>
      <c r="AX151" s="16">
        <v>12908.6034061625</v>
      </c>
      <c r="AY151" s="16">
        <v>12904.969140056</v>
      </c>
      <c r="AZ151" s="16">
        <v>12901.3348739496</v>
      </c>
    </row>
    <row r="152" spans="1:52" x14ac:dyDescent="0.25">
      <c r="A152" s="14" t="s">
        <v>296</v>
      </c>
      <c r="B152" s="15">
        <v>10</v>
      </c>
      <c r="C152" s="14" t="s">
        <v>260</v>
      </c>
      <c r="D152" s="14" t="s">
        <v>297</v>
      </c>
      <c r="E152" s="16">
        <v>12257.83</v>
      </c>
      <c r="F152" s="16">
        <v>10794.32</v>
      </c>
      <c r="G152" s="16">
        <v>11711.76</v>
      </c>
      <c r="H152" s="16">
        <v>11380.56</v>
      </c>
      <c r="I152" s="16">
        <v>11188.06</v>
      </c>
      <c r="J152" s="16">
        <v>11882.76</v>
      </c>
      <c r="K152" s="16">
        <v>13636.32</v>
      </c>
      <c r="L152" s="16">
        <v>12883.16</v>
      </c>
      <c r="M152" s="16">
        <v>14166.39</v>
      </c>
      <c r="N152" s="16">
        <v>13346.97</v>
      </c>
      <c r="O152" s="16">
        <v>14491.01</v>
      </c>
      <c r="P152" s="16">
        <v>14587.48</v>
      </c>
      <c r="Q152" s="16">
        <v>14712.21</v>
      </c>
      <c r="R152" s="16">
        <v>15838.28</v>
      </c>
      <c r="S152" s="16">
        <v>16978.87</v>
      </c>
      <c r="T152" s="16">
        <v>16225.84</v>
      </c>
      <c r="U152" s="16">
        <v>17236.2</v>
      </c>
      <c r="V152" s="16">
        <v>15530.58</v>
      </c>
      <c r="W152" s="16">
        <v>15123.98</v>
      </c>
      <c r="X152" s="16">
        <v>15679.35</v>
      </c>
      <c r="Y152" s="16">
        <v>14533.88</v>
      </c>
      <c r="Z152" s="16">
        <v>13415.69</v>
      </c>
      <c r="AA152" s="16">
        <v>13414.22</v>
      </c>
      <c r="AB152" s="16">
        <v>12413.2</v>
      </c>
      <c r="AC152" s="16">
        <v>10666.8</v>
      </c>
      <c r="AD152" s="16">
        <v>9792.75</v>
      </c>
      <c r="AE152" s="16">
        <v>9455.1</v>
      </c>
      <c r="AF152" s="16">
        <v>9895.7000000000007</v>
      </c>
      <c r="AG152" s="16">
        <v>10370.93</v>
      </c>
      <c r="AH152" s="16">
        <v>9328.52</v>
      </c>
      <c r="AI152" s="16">
        <v>9776.61</v>
      </c>
      <c r="AJ152" s="16">
        <v>10134.64</v>
      </c>
      <c r="AK152" s="16">
        <v>10798.85</v>
      </c>
      <c r="AL152" s="16">
        <v>10626.48</v>
      </c>
      <c r="AM152" s="16">
        <v>10840.7</v>
      </c>
      <c r="AN152" s="16">
        <v>11154.182521008401</v>
      </c>
      <c r="AO152" s="16">
        <v>11067.325994397799</v>
      </c>
      <c r="AP152" s="16">
        <v>10980.469467787099</v>
      </c>
      <c r="AQ152" s="16">
        <v>10893.6129411765</v>
      </c>
      <c r="AR152" s="16">
        <v>10806.7564145658</v>
      </c>
      <c r="AS152" s="16">
        <v>10719.8998879552</v>
      </c>
      <c r="AT152" s="16">
        <v>10633.0433613445</v>
      </c>
      <c r="AU152" s="16">
        <v>10546.1868347339</v>
      </c>
      <c r="AV152" s="16">
        <v>10459.330308123301</v>
      </c>
      <c r="AW152" s="16">
        <v>10372.473781512601</v>
      </c>
      <c r="AX152" s="16">
        <v>10285.617254901999</v>
      </c>
      <c r="AY152" s="16">
        <v>10198.7607282913</v>
      </c>
      <c r="AZ152" s="16">
        <v>10111.9042016807</v>
      </c>
    </row>
    <row r="153" spans="1:52" x14ac:dyDescent="0.25">
      <c r="A153" s="14" t="s">
        <v>298</v>
      </c>
      <c r="B153" s="15">
        <v>10</v>
      </c>
      <c r="C153" s="14" t="s">
        <v>260</v>
      </c>
      <c r="D153" s="14" t="s">
        <v>299</v>
      </c>
      <c r="E153" s="16">
        <v>2166.84</v>
      </c>
      <c r="F153" s="16">
        <v>2167.4699999999998</v>
      </c>
      <c r="G153" s="16">
        <v>2929.12</v>
      </c>
      <c r="H153" s="16">
        <v>3650.53</v>
      </c>
      <c r="I153" s="16">
        <v>4900.95</v>
      </c>
      <c r="J153" s="16">
        <v>5364.17</v>
      </c>
      <c r="K153" s="16">
        <v>4567.71</v>
      </c>
      <c r="L153" s="16">
        <v>4584.34</v>
      </c>
      <c r="M153" s="16">
        <v>6024.46</v>
      </c>
      <c r="N153" s="16">
        <v>5461.54</v>
      </c>
      <c r="O153" s="16">
        <v>5856.24</v>
      </c>
      <c r="P153" s="16">
        <v>5882.11</v>
      </c>
      <c r="Q153" s="16">
        <v>6252.34</v>
      </c>
      <c r="R153" s="16">
        <v>6983.43</v>
      </c>
      <c r="S153" s="16">
        <v>7626.36</v>
      </c>
      <c r="T153" s="16">
        <v>7997.6</v>
      </c>
      <c r="U153" s="16">
        <v>7327.26</v>
      </c>
      <c r="V153" s="16">
        <v>6783.82</v>
      </c>
      <c r="W153" s="16">
        <v>7286.85</v>
      </c>
      <c r="X153" s="16">
        <v>5692.8</v>
      </c>
      <c r="Y153" s="16">
        <v>4691.2299999999996</v>
      </c>
      <c r="Z153" s="16">
        <v>3880.59</v>
      </c>
      <c r="AA153" s="16">
        <v>4420.82</v>
      </c>
      <c r="AB153" s="16">
        <v>4472.6099999999997</v>
      </c>
      <c r="AC153" s="16">
        <v>4739.22</v>
      </c>
      <c r="AD153" s="16">
        <v>3992.96</v>
      </c>
      <c r="AE153" s="16">
        <v>5340.68</v>
      </c>
      <c r="AF153" s="16">
        <v>6067.01</v>
      </c>
      <c r="AG153" s="16">
        <v>5942.93</v>
      </c>
      <c r="AH153" s="16">
        <v>5069.53</v>
      </c>
      <c r="AI153" s="16">
        <v>5290.65</v>
      </c>
      <c r="AJ153" s="16">
        <v>6021.23</v>
      </c>
      <c r="AK153" s="16">
        <v>5426.45</v>
      </c>
      <c r="AL153" s="16">
        <v>4396.38</v>
      </c>
      <c r="AM153" s="16">
        <v>3924.17</v>
      </c>
      <c r="AN153" s="16">
        <v>5730.2616806722699</v>
      </c>
      <c r="AO153" s="16">
        <v>5757.8438375350197</v>
      </c>
      <c r="AP153" s="16">
        <v>5785.4259943977604</v>
      </c>
      <c r="AQ153" s="16">
        <v>5813.0081512605002</v>
      </c>
      <c r="AR153" s="16">
        <v>5840.59030812325</v>
      </c>
      <c r="AS153" s="16">
        <v>5868.1724649859998</v>
      </c>
      <c r="AT153" s="16">
        <v>5895.7546218487396</v>
      </c>
      <c r="AU153" s="16">
        <v>5923.3367787114903</v>
      </c>
      <c r="AV153" s="16">
        <v>5950.9189355742301</v>
      </c>
      <c r="AW153" s="16">
        <v>5978.5010924369799</v>
      </c>
      <c r="AX153" s="16">
        <v>6006.0832492997197</v>
      </c>
      <c r="AY153" s="16">
        <v>6033.6654061624704</v>
      </c>
      <c r="AZ153" s="16">
        <v>6061.2475630252102</v>
      </c>
    </row>
    <row r="154" spans="1:52" x14ac:dyDescent="0.25">
      <c r="A154" s="14" t="s">
        <v>300</v>
      </c>
      <c r="B154" s="15">
        <v>10</v>
      </c>
      <c r="C154" s="14" t="s">
        <v>260</v>
      </c>
      <c r="D154" s="14" t="s">
        <v>301</v>
      </c>
      <c r="E154" s="16">
        <v>676.7</v>
      </c>
      <c r="F154" s="16">
        <v>-459.63</v>
      </c>
      <c r="G154" s="16">
        <v>-560.35</v>
      </c>
      <c r="H154" s="16">
        <v>-2221.19</v>
      </c>
      <c r="I154" s="16">
        <v>-4009</v>
      </c>
      <c r="J154" s="16">
        <v>-3991.39</v>
      </c>
      <c r="K154" s="16">
        <v>-4981.7700000000004</v>
      </c>
      <c r="L154" s="16">
        <v>-4907.8900000000003</v>
      </c>
      <c r="M154" s="16">
        <v>-4799.28</v>
      </c>
      <c r="N154" s="16">
        <v>-4494.33</v>
      </c>
      <c r="O154" s="16">
        <v>-4298.93</v>
      </c>
      <c r="P154" s="16">
        <v>-4638.88</v>
      </c>
      <c r="Q154" s="16">
        <v>-5405.74</v>
      </c>
      <c r="R154" s="16">
        <v>-4120.6400000000003</v>
      </c>
      <c r="S154" s="16">
        <v>-4486.96</v>
      </c>
      <c r="T154" s="16">
        <v>-5823.95</v>
      </c>
      <c r="U154" s="16">
        <v>-5259.88</v>
      </c>
      <c r="V154" s="16">
        <v>-6580.25</v>
      </c>
      <c r="W154" s="16">
        <v>-7854.34</v>
      </c>
      <c r="X154" s="16">
        <v>-7456.49</v>
      </c>
      <c r="Y154" s="16">
        <v>-8383.77</v>
      </c>
      <c r="Z154" s="16">
        <v>-8378.7000000000007</v>
      </c>
      <c r="AA154" s="16">
        <v>-7622.69</v>
      </c>
      <c r="AB154" s="16">
        <v>-6247.06</v>
      </c>
      <c r="AC154" s="16">
        <v>-7711.39</v>
      </c>
      <c r="AD154" s="16">
        <v>-8400.18</v>
      </c>
      <c r="AE154" s="16">
        <v>-7220.34</v>
      </c>
      <c r="AF154" s="16">
        <v>-6524.78</v>
      </c>
      <c r="AG154" s="16">
        <v>-7570.45</v>
      </c>
      <c r="AH154" s="16">
        <v>-6809.18</v>
      </c>
      <c r="AI154" s="16">
        <v>-7037.54</v>
      </c>
      <c r="AJ154" s="16">
        <v>-7637.87</v>
      </c>
      <c r="AK154" s="16">
        <v>-7471.78</v>
      </c>
      <c r="AL154" s="16">
        <v>-7438.21</v>
      </c>
      <c r="AM154" s="16">
        <v>-7557.99</v>
      </c>
      <c r="AN154" s="16">
        <v>-9082.8998655462201</v>
      </c>
      <c r="AO154" s="16">
        <v>-9273.7179215686192</v>
      </c>
      <c r="AP154" s="16">
        <v>-9464.5359775910292</v>
      </c>
      <c r="AQ154" s="16">
        <v>-9655.3540336134392</v>
      </c>
      <c r="AR154" s="16">
        <v>-9846.1720896358493</v>
      </c>
      <c r="AS154" s="16">
        <v>-10036.990145658299</v>
      </c>
      <c r="AT154" s="16">
        <v>-10227.8082016807</v>
      </c>
      <c r="AU154" s="16">
        <v>-10418.626257703099</v>
      </c>
      <c r="AV154" s="16">
        <v>-10609.4443137255</v>
      </c>
      <c r="AW154" s="16">
        <v>-10800.262369747899</v>
      </c>
      <c r="AX154" s="16">
        <v>-10991.0804257703</v>
      </c>
      <c r="AY154" s="16">
        <v>-11181.898481792699</v>
      </c>
      <c r="AZ154" s="16">
        <v>-11372.7165378151</v>
      </c>
    </row>
    <row r="155" spans="1:52" x14ac:dyDescent="0.25">
      <c r="A155" s="14" t="s">
        <v>302</v>
      </c>
      <c r="B155" s="15">
        <v>10</v>
      </c>
      <c r="C155" s="14" t="s">
        <v>260</v>
      </c>
      <c r="D155" s="14" t="s">
        <v>303</v>
      </c>
      <c r="E155" s="16">
        <v>9822.4599999999991</v>
      </c>
      <c r="F155" s="16">
        <v>10108.23</v>
      </c>
      <c r="G155" s="16">
        <v>9537.75</v>
      </c>
      <c r="H155" s="16">
        <v>9420.6200000000008</v>
      </c>
      <c r="I155" s="16">
        <v>8242.9599999999991</v>
      </c>
      <c r="J155" s="16">
        <v>7699.87</v>
      </c>
      <c r="K155" s="16">
        <v>7404.02</v>
      </c>
      <c r="L155" s="16">
        <v>8092.78</v>
      </c>
      <c r="M155" s="16">
        <v>8965.59</v>
      </c>
      <c r="N155" s="16">
        <v>9381.5499999999993</v>
      </c>
      <c r="O155" s="16">
        <v>9599.83</v>
      </c>
      <c r="P155" s="16">
        <v>10977.31</v>
      </c>
      <c r="Q155" s="16">
        <v>10552.05</v>
      </c>
      <c r="R155" s="16">
        <v>9329.1299999999992</v>
      </c>
      <c r="S155" s="16">
        <v>9245.6</v>
      </c>
      <c r="T155" s="16">
        <v>9826.8700000000008</v>
      </c>
      <c r="U155" s="16">
        <v>9955.09</v>
      </c>
      <c r="V155" s="16">
        <v>10402.799999999999</v>
      </c>
      <c r="W155" s="16">
        <v>10379.459999999999</v>
      </c>
      <c r="X155" s="16">
        <v>9094.0499999999993</v>
      </c>
      <c r="Y155" s="16">
        <v>10140.58</v>
      </c>
      <c r="Z155" s="16">
        <v>10112.19</v>
      </c>
      <c r="AA155" s="16">
        <v>8714.25</v>
      </c>
      <c r="AB155" s="16">
        <v>7637.3</v>
      </c>
      <c r="AC155" s="16">
        <v>6792.17</v>
      </c>
      <c r="AD155" s="16">
        <v>6290.21</v>
      </c>
      <c r="AE155" s="16">
        <v>6575.94</v>
      </c>
      <c r="AF155" s="16">
        <v>6634.31</v>
      </c>
      <c r="AG155" s="16">
        <v>7330.14</v>
      </c>
      <c r="AH155" s="16">
        <v>6418.68</v>
      </c>
      <c r="AI155" s="16">
        <v>4997.66</v>
      </c>
      <c r="AJ155" s="16">
        <v>6369</v>
      </c>
      <c r="AK155" s="16">
        <v>7736.13</v>
      </c>
      <c r="AL155" s="16">
        <v>7782.84</v>
      </c>
      <c r="AM155" s="16">
        <v>7470.71</v>
      </c>
      <c r="AN155" s="16">
        <v>6979.7791596638699</v>
      </c>
      <c r="AO155" s="16">
        <v>6892.8777955182004</v>
      </c>
      <c r="AP155" s="16">
        <v>6805.97643137255</v>
      </c>
      <c r="AQ155" s="16">
        <v>6719.0750672268896</v>
      </c>
      <c r="AR155" s="16">
        <v>6632.1737030812301</v>
      </c>
      <c r="AS155" s="16">
        <v>6545.2723389355697</v>
      </c>
      <c r="AT155" s="16">
        <v>6458.3709747899102</v>
      </c>
      <c r="AU155" s="16">
        <v>6371.4696106442498</v>
      </c>
      <c r="AV155" s="16">
        <v>6284.5682464986003</v>
      </c>
      <c r="AW155" s="16">
        <v>6197.6668823529399</v>
      </c>
      <c r="AX155" s="16">
        <v>6110.7655182072804</v>
      </c>
      <c r="AY155" s="16">
        <v>6023.86415406162</v>
      </c>
      <c r="AZ155" s="16">
        <v>5936.9627899159595</v>
      </c>
    </row>
    <row r="156" spans="1:52" x14ac:dyDescent="0.25">
      <c r="A156" s="14" t="s">
        <v>304</v>
      </c>
      <c r="B156" s="15">
        <v>10</v>
      </c>
      <c r="C156" s="14" t="s">
        <v>260</v>
      </c>
      <c r="D156" s="14" t="s">
        <v>305</v>
      </c>
      <c r="E156" s="16">
        <v>11118.67</v>
      </c>
      <c r="F156" s="16">
        <v>10992.24</v>
      </c>
      <c r="G156" s="16">
        <v>11513.56</v>
      </c>
      <c r="H156" s="16">
        <v>11547.1</v>
      </c>
      <c r="I156" s="16">
        <v>11265.92</v>
      </c>
      <c r="J156" s="16">
        <v>12295.52</v>
      </c>
      <c r="K156" s="16">
        <v>12052.05</v>
      </c>
      <c r="L156" s="16">
        <v>12333.86</v>
      </c>
      <c r="M156" s="16">
        <v>12258.44</v>
      </c>
      <c r="N156" s="16">
        <v>11868.57</v>
      </c>
      <c r="O156" s="16">
        <v>11713.11</v>
      </c>
      <c r="P156" s="16">
        <v>11963.02</v>
      </c>
      <c r="Q156" s="16">
        <v>13201.4</v>
      </c>
      <c r="R156" s="16">
        <v>13930.8</v>
      </c>
      <c r="S156" s="16">
        <v>12788.25</v>
      </c>
      <c r="T156" s="16">
        <v>14310.2</v>
      </c>
      <c r="U156" s="16">
        <v>13989.77</v>
      </c>
      <c r="V156" s="16">
        <v>13651.67</v>
      </c>
      <c r="W156" s="16">
        <v>12357.5</v>
      </c>
      <c r="X156" s="16">
        <v>13335.44</v>
      </c>
      <c r="Y156" s="16">
        <v>12057.43</v>
      </c>
      <c r="Z156" s="16">
        <v>13422.79</v>
      </c>
      <c r="AA156" s="16">
        <v>13860.12</v>
      </c>
      <c r="AB156" s="16">
        <v>14240.92</v>
      </c>
      <c r="AC156" s="16">
        <v>15127.67</v>
      </c>
      <c r="AD156" s="16">
        <v>15082.37</v>
      </c>
      <c r="AE156" s="16">
        <v>16757.689999999999</v>
      </c>
      <c r="AF156" s="16">
        <v>16693.46</v>
      </c>
      <c r="AG156" s="16">
        <v>16674.25</v>
      </c>
      <c r="AH156" s="16">
        <v>16465.28</v>
      </c>
      <c r="AI156" s="16">
        <v>15854.23</v>
      </c>
      <c r="AJ156" s="16">
        <v>17279.93</v>
      </c>
      <c r="AK156" s="16">
        <v>18516.54</v>
      </c>
      <c r="AL156" s="16">
        <v>17135.77</v>
      </c>
      <c r="AM156" s="16">
        <v>16847.990000000002</v>
      </c>
      <c r="AN156" s="16">
        <v>17293.638016806701</v>
      </c>
      <c r="AO156" s="16">
        <v>17485.342462184901</v>
      </c>
      <c r="AP156" s="16">
        <v>17677.046907562999</v>
      </c>
      <c r="AQ156" s="16">
        <v>17868.751352941199</v>
      </c>
      <c r="AR156" s="16">
        <v>18060.455798319301</v>
      </c>
      <c r="AS156" s="16">
        <v>18252.160243697501</v>
      </c>
      <c r="AT156" s="16">
        <v>18443.864689075599</v>
      </c>
      <c r="AU156" s="16">
        <v>18635.569134453799</v>
      </c>
      <c r="AV156" s="16">
        <v>18827.273579831901</v>
      </c>
      <c r="AW156" s="16">
        <v>19018.978025210101</v>
      </c>
      <c r="AX156" s="16">
        <v>19210.682470588199</v>
      </c>
      <c r="AY156" s="16">
        <v>19402.386915966399</v>
      </c>
      <c r="AZ156" s="16">
        <v>19594.091361344501</v>
      </c>
    </row>
    <row r="157" spans="1:52" x14ac:dyDescent="0.25">
      <c r="A157" s="14" t="s">
        <v>306</v>
      </c>
      <c r="B157" s="15">
        <v>10</v>
      </c>
      <c r="C157" s="14" t="s">
        <v>260</v>
      </c>
      <c r="D157" s="14" t="s">
        <v>307</v>
      </c>
      <c r="E157" s="16">
        <v>1470.45</v>
      </c>
      <c r="F157" s="16">
        <v>2003.38</v>
      </c>
      <c r="G157" s="16">
        <v>2368.56</v>
      </c>
      <c r="H157" s="16">
        <v>2215.79</v>
      </c>
      <c r="I157" s="16">
        <v>1963.56</v>
      </c>
      <c r="J157" s="16">
        <v>2387.63</v>
      </c>
      <c r="K157" s="16">
        <v>3251.21</v>
      </c>
      <c r="L157" s="16">
        <v>4468.97</v>
      </c>
      <c r="M157" s="16">
        <v>4505.87</v>
      </c>
      <c r="N157" s="16">
        <v>4394.55</v>
      </c>
      <c r="O157" s="16">
        <v>5077.13</v>
      </c>
      <c r="P157" s="16">
        <v>5284.65</v>
      </c>
      <c r="Q157" s="16">
        <v>6755.96</v>
      </c>
      <c r="R157" s="16">
        <v>7079.4</v>
      </c>
      <c r="S157" s="16">
        <v>5783.88</v>
      </c>
      <c r="T157" s="16">
        <v>6617.11</v>
      </c>
      <c r="U157" s="16">
        <v>6294.15</v>
      </c>
      <c r="V157" s="16">
        <v>5680.63</v>
      </c>
      <c r="W157" s="16">
        <v>6012.09</v>
      </c>
      <c r="X157" s="16">
        <v>6410.2</v>
      </c>
      <c r="Y157" s="16">
        <v>6356.72</v>
      </c>
      <c r="Z157" s="16">
        <v>7266.99</v>
      </c>
      <c r="AA157" s="16">
        <v>7144.93</v>
      </c>
      <c r="AB157" s="16">
        <v>8597.0300000000007</v>
      </c>
      <c r="AC157" s="16">
        <v>7866.08</v>
      </c>
      <c r="AD157" s="16">
        <v>8132.61</v>
      </c>
      <c r="AE157" s="16">
        <v>7606.79</v>
      </c>
      <c r="AF157" s="16">
        <v>9320.07</v>
      </c>
      <c r="AG157" s="16">
        <v>10477.5</v>
      </c>
      <c r="AH157" s="16">
        <v>9828.06</v>
      </c>
      <c r="AI157" s="16">
        <v>9056.6299999999992</v>
      </c>
      <c r="AJ157" s="16">
        <v>9690.9699999999993</v>
      </c>
      <c r="AK157" s="16">
        <v>10019.58</v>
      </c>
      <c r="AL157" s="16">
        <v>8673.76</v>
      </c>
      <c r="AM157" s="16">
        <v>8846.23</v>
      </c>
      <c r="AN157" s="16">
        <v>10600.5376806723</v>
      </c>
      <c r="AO157" s="16">
        <v>10841.981647058799</v>
      </c>
      <c r="AP157" s="16">
        <v>11083.425613445401</v>
      </c>
      <c r="AQ157" s="16">
        <v>11324.8695798319</v>
      </c>
      <c r="AR157" s="16">
        <v>11566.3135462185</v>
      </c>
      <c r="AS157" s="16">
        <v>11807.757512605</v>
      </c>
      <c r="AT157" s="16">
        <v>12049.201478991599</v>
      </c>
      <c r="AU157" s="16">
        <v>12290.645445378201</v>
      </c>
      <c r="AV157" s="16">
        <v>12532.0894117648</v>
      </c>
      <c r="AW157" s="16">
        <v>12773.5333781513</v>
      </c>
      <c r="AX157" s="16">
        <v>13014.9773445379</v>
      </c>
      <c r="AY157" s="16">
        <v>13256.421310924399</v>
      </c>
      <c r="AZ157" s="16">
        <v>13497.865277311001</v>
      </c>
    </row>
    <row r="158" spans="1:52" x14ac:dyDescent="0.25">
      <c r="A158" s="14" t="s">
        <v>308</v>
      </c>
      <c r="B158" s="15">
        <v>10</v>
      </c>
      <c r="C158" s="14" t="s">
        <v>260</v>
      </c>
      <c r="D158" s="14" t="s">
        <v>309</v>
      </c>
      <c r="E158" s="16">
        <v>10463.18</v>
      </c>
      <c r="F158" s="16">
        <v>11092.76</v>
      </c>
      <c r="G158" s="16">
        <v>11768.01</v>
      </c>
      <c r="H158" s="16">
        <v>12225.82</v>
      </c>
      <c r="I158" s="16">
        <v>11237.91</v>
      </c>
      <c r="J158" s="16">
        <v>11987.31</v>
      </c>
      <c r="K158" s="16">
        <v>10211.24</v>
      </c>
      <c r="L158" s="16">
        <v>11099.64</v>
      </c>
      <c r="M158" s="16">
        <v>10747.18</v>
      </c>
      <c r="N158" s="16">
        <v>11579.05</v>
      </c>
      <c r="O158" s="16">
        <v>12457.02</v>
      </c>
      <c r="P158" s="16">
        <v>11784.66</v>
      </c>
      <c r="Q158" s="16">
        <v>11987.64</v>
      </c>
      <c r="R158" s="16">
        <v>11992.3</v>
      </c>
      <c r="S158" s="16">
        <v>12548.91</v>
      </c>
      <c r="T158" s="16">
        <v>12310.77</v>
      </c>
      <c r="U158" s="16">
        <v>11933.21</v>
      </c>
      <c r="V158" s="16">
        <v>12195.49</v>
      </c>
      <c r="W158" s="16">
        <v>12126.25</v>
      </c>
      <c r="X158" s="16">
        <v>11729.02</v>
      </c>
      <c r="Y158" s="16">
        <v>10347.61</v>
      </c>
      <c r="Z158" s="16">
        <v>9258.39</v>
      </c>
      <c r="AA158" s="16">
        <v>8262.5499999999993</v>
      </c>
      <c r="AB158" s="16">
        <v>7864.69</v>
      </c>
      <c r="AC158" s="16">
        <v>7327.83</v>
      </c>
      <c r="AD158" s="16">
        <v>7285.3</v>
      </c>
      <c r="AE158" s="16">
        <v>7584.87</v>
      </c>
      <c r="AF158" s="16">
        <v>8145.25</v>
      </c>
      <c r="AG158" s="16">
        <v>8844.48</v>
      </c>
      <c r="AH158" s="16">
        <v>10165.56</v>
      </c>
      <c r="AI158" s="16">
        <v>9909.65</v>
      </c>
      <c r="AJ158" s="16">
        <v>10412.49</v>
      </c>
      <c r="AK158" s="16">
        <v>9231.2900000000009</v>
      </c>
      <c r="AL158" s="16">
        <v>8959.56</v>
      </c>
      <c r="AM158" s="16">
        <v>10160.11</v>
      </c>
      <c r="AN158" s="16">
        <v>8748.9671932772999</v>
      </c>
      <c r="AO158" s="16">
        <v>8652.1050532212903</v>
      </c>
      <c r="AP158" s="16">
        <v>8555.2429131652698</v>
      </c>
      <c r="AQ158" s="16">
        <v>8458.3807731092493</v>
      </c>
      <c r="AR158" s="16">
        <v>8361.5186330532197</v>
      </c>
      <c r="AS158" s="16">
        <v>8264.6564929971992</v>
      </c>
      <c r="AT158" s="16">
        <v>8167.7943529411796</v>
      </c>
      <c r="AU158" s="16">
        <v>8070.93221288516</v>
      </c>
      <c r="AV158" s="16">
        <v>7974.0700728291304</v>
      </c>
      <c r="AW158" s="16">
        <v>7877.2079327731099</v>
      </c>
      <c r="AX158" s="16">
        <v>7780.3457927170903</v>
      </c>
      <c r="AY158" s="16">
        <v>7683.4836526610698</v>
      </c>
      <c r="AZ158" s="16">
        <v>7586.6215126050402</v>
      </c>
    </row>
    <row r="159" spans="1:52" x14ac:dyDescent="0.25">
      <c r="A159" s="14" t="s">
        <v>310</v>
      </c>
      <c r="B159" s="15">
        <v>10</v>
      </c>
      <c r="C159" s="14" t="s">
        <v>260</v>
      </c>
      <c r="D159" s="14" t="s">
        <v>311</v>
      </c>
      <c r="E159" s="16">
        <v>11389.29</v>
      </c>
      <c r="F159" s="16">
        <v>10585.24</v>
      </c>
      <c r="G159" s="16">
        <v>10889.48</v>
      </c>
      <c r="H159" s="16">
        <v>9733.32</v>
      </c>
      <c r="I159" s="16">
        <v>10668.35</v>
      </c>
      <c r="J159" s="16">
        <v>11208.08</v>
      </c>
      <c r="K159" s="16">
        <v>12386.19</v>
      </c>
      <c r="L159" s="16">
        <v>12851.92</v>
      </c>
      <c r="M159" s="16">
        <v>11143.32</v>
      </c>
      <c r="N159" s="16">
        <v>11187.64</v>
      </c>
      <c r="O159" s="16">
        <v>12706.4</v>
      </c>
      <c r="P159" s="16">
        <v>12206.3</v>
      </c>
      <c r="Q159" s="16">
        <v>12417.54</v>
      </c>
      <c r="R159" s="16">
        <v>11077.86</v>
      </c>
      <c r="S159" s="16">
        <v>11107.38</v>
      </c>
      <c r="T159" s="16">
        <v>9959.9500000000007</v>
      </c>
      <c r="U159" s="16">
        <v>8484</v>
      </c>
      <c r="V159" s="16">
        <v>9282.3799999999992</v>
      </c>
      <c r="W159" s="16">
        <v>10468</v>
      </c>
      <c r="X159" s="16">
        <v>9529.2000000000007</v>
      </c>
      <c r="Y159" s="16">
        <v>7692.91</v>
      </c>
      <c r="Z159" s="16">
        <v>6332.02</v>
      </c>
      <c r="AA159" s="16">
        <v>5474.58</v>
      </c>
      <c r="AB159" s="16">
        <v>6162.04</v>
      </c>
      <c r="AC159" s="16">
        <v>6332.32</v>
      </c>
      <c r="AD159" s="16">
        <v>6485.66</v>
      </c>
      <c r="AE159" s="16">
        <v>6733.97</v>
      </c>
      <c r="AF159" s="16">
        <v>6672.19</v>
      </c>
      <c r="AG159" s="16">
        <v>6909.65</v>
      </c>
      <c r="AH159" s="16">
        <v>7185.38</v>
      </c>
      <c r="AI159" s="16">
        <v>7511.13</v>
      </c>
      <c r="AJ159" s="16">
        <v>8821.4599999999991</v>
      </c>
      <c r="AK159" s="16">
        <v>8547.43</v>
      </c>
      <c r="AL159" s="16">
        <v>7303.17</v>
      </c>
      <c r="AM159" s="16">
        <v>7299.7</v>
      </c>
      <c r="AN159" s="16">
        <v>6241.6769579831898</v>
      </c>
      <c r="AO159" s="16">
        <v>6072.9678207282896</v>
      </c>
      <c r="AP159" s="16">
        <v>5904.2586834733902</v>
      </c>
      <c r="AQ159" s="16">
        <v>5735.5495462184899</v>
      </c>
      <c r="AR159" s="16">
        <v>5566.8404089635796</v>
      </c>
      <c r="AS159" s="16">
        <v>5398.1312717086803</v>
      </c>
      <c r="AT159" s="16">
        <v>5229.42213445378</v>
      </c>
      <c r="AU159" s="16">
        <v>5060.7129971988797</v>
      </c>
      <c r="AV159" s="16">
        <v>4892.0038599439704</v>
      </c>
      <c r="AW159" s="16">
        <v>4723.2947226890701</v>
      </c>
      <c r="AX159" s="16">
        <v>4554.5855854341698</v>
      </c>
      <c r="AY159" s="16">
        <v>4385.8764481792696</v>
      </c>
      <c r="AZ159" s="16">
        <v>4217.1673109243702</v>
      </c>
    </row>
    <row r="160" spans="1:52" x14ac:dyDescent="0.25">
      <c r="A160" s="14" t="s">
        <v>312</v>
      </c>
      <c r="B160" s="15">
        <v>10</v>
      </c>
      <c r="C160" s="14" t="s">
        <v>260</v>
      </c>
      <c r="D160" s="14" t="s">
        <v>313</v>
      </c>
      <c r="E160" s="16">
        <v>12281.4</v>
      </c>
      <c r="F160" s="16">
        <v>12162.21</v>
      </c>
      <c r="G160" s="16">
        <v>11955.37</v>
      </c>
      <c r="H160" s="16">
        <v>11576.66</v>
      </c>
      <c r="I160" s="16">
        <v>11802.61</v>
      </c>
      <c r="J160" s="16">
        <v>11113.57</v>
      </c>
      <c r="K160" s="16">
        <v>11349.02</v>
      </c>
      <c r="L160" s="16">
        <v>11849.55</v>
      </c>
      <c r="M160" s="16">
        <v>12167.42</v>
      </c>
      <c r="N160" s="16">
        <v>12192.9</v>
      </c>
      <c r="O160" s="16">
        <v>11323.46</v>
      </c>
      <c r="P160" s="16">
        <v>11538.68</v>
      </c>
      <c r="Q160" s="16">
        <v>11034.63</v>
      </c>
      <c r="R160" s="16">
        <v>12179.86</v>
      </c>
      <c r="S160" s="16">
        <v>11474.55</v>
      </c>
      <c r="T160" s="16">
        <v>9811.35</v>
      </c>
      <c r="U160" s="16">
        <v>11440.67</v>
      </c>
      <c r="V160" s="16">
        <v>13224.98</v>
      </c>
      <c r="W160" s="16">
        <v>13789.24</v>
      </c>
      <c r="X160" s="16">
        <v>14942.38</v>
      </c>
      <c r="Y160" s="16">
        <v>14147.8</v>
      </c>
      <c r="Z160" s="16">
        <v>13338.76</v>
      </c>
      <c r="AA160" s="16">
        <v>12389.64</v>
      </c>
      <c r="AB160" s="16">
        <v>13299.53</v>
      </c>
      <c r="AC160" s="16">
        <v>13906.8</v>
      </c>
      <c r="AD160" s="16">
        <v>14262.59</v>
      </c>
      <c r="AE160" s="16">
        <v>14258.72</v>
      </c>
      <c r="AF160" s="16">
        <v>14591.48</v>
      </c>
      <c r="AG160" s="16">
        <v>13929.87</v>
      </c>
      <c r="AH160" s="16">
        <v>14115.75</v>
      </c>
      <c r="AI160" s="16">
        <v>12887.71</v>
      </c>
      <c r="AJ160" s="16">
        <v>13722.47</v>
      </c>
      <c r="AK160" s="16">
        <v>12702.26</v>
      </c>
      <c r="AL160" s="16">
        <v>11081.66</v>
      </c>
      <c r="AM160" s="16">
        <v>11891.28</v>
      </c>
      <c r="AN160" s="16">
        <v>13669.793579831899</v>
      </c>
      <c r="AO160" s="16">
        <v>13731.2315882353</v>
      </c>
      <c r="AP160" s="16">
        <v>13792.6695966386</v>
      </c>
      <c r="AQ160" s="16">
        <v>13854.107605042</v>
      </c>
      <c r="AR160" s="16">
        <v>13915.5456134454</v>
      </c>
      <c r="AS160" s="16">
        <v>13976.9836218487</v>
      </c>
      <c r="AT160" s="16">
        <v>14038.4216302521</v>
      </c>
      <c r="AU160" s="16">
        <v>14099.8596386555</v>
      </c>
      <c r="AV160" s="16">
        <v>14161.2976470588</v>
      </c>
      <c r="AW160" s="16">
        <v>14222.7356554622</v>
      </c>
      <c r="AX160" s="16">
        <v>14284.1736638655</v>
      </c>
      <c r="AY160" s="16">
        <v>14345.6116722689</v>
      </c>
      <c r="AZ160" s="16">
        <v>14407.0496806723</v>
      </c>
    </row>
    <row r="161" spans="1:52" x14ac:dyDescent="0.25">
      <c r="A161" s="14" t="s">
        <v>314</v>
      </c>
      <c r="B161" s="15">
        <v>10</v>
      </c>
      <c r="C161" s="14" t="s">
        <v>260</v>
      </c>
      <c r="D161" s="14" t="s">
        <v>315</v>
      </c>
      <c r="E161" s="16">
        <v>6238.29</v>
      </c>
      <c r="F161" s="16">
        <v>6563.84</v>
      </c>
      <c r="G161" s="16">
        <v>7160.56</v>
      </c>
      <c r="H161" s="16">
        <v>6384.37</v>
      </c>
      <c r="I161" s="16">
        <v>6898.15</v>
      </c>
      <c r="J161" s="16">
        <v>5755.04</v>
      </c>
      <c r="K161" s="16">
        <v>5838.21</v>
      </c>
      <c r="L161" s="16">
        <v>6525.91</v>
      </c>
      <c r="M161" s="16">
        <v>6348.01</v>
      </c>
      <c r="N161" s="16">
        <v>4656.43</v>
      </c>
      <c r="O161" s="16">
        <v>6326.9</v>
      </c>
      <c r="P161" s="16">
        <v>6646.28</v>
      </c>
      <c r="Q161" s="16">
        <v>6716.3</v>
      </c>
      <c r="R161" s="16">
        <v>7488.26</v>
      </c>
      <c r="S161" s="16">
        <v>8642.5300000000007</v>
      </c>
      <c r="T161" s="16">
        <v>8993.3799999999992</v>
      </c>
      <c r="U161" s="16">
        <v>9508.66</v>
      </c>
      <c r="V161" s="16">
        <v>10277.700000000001</v>
      </c>
      <c r="W161" s="16">
        <v>9839.5300000000007</v>
      </c>
      <c r="X161" s="16">
        <v>9110.2800000000007</v>
      </c>
      <c r="Y161" s="16">
        <v>10570.76</v>
      </c>
      <c r="Z161" s="16">
        <v>11580.4</v>
      </c>
      <c r="AA161" s="16">
        <v>10776.83</v>
      </c>
      <c r="AB161" s="16">
        <v>10796.98</v>
      </c>
      <c r="AC161" s="16">
        <v>9936.2900000000009</v>
      </c>
      <c r="AD161" s="16">
        <v>10262.879999999999</v>
      </c>
      <c r="AE161" s="16">
        <v>11720.84</v>
      </c>
      <c r="AF161" s="16">
        <v>10992.22</v>
      </c>
      <c r="AG161" s="16">
        <v>11280.79</v>
      </c>
      <c r="AH161" s="16">
        <v>11456.93</v>
      </c>
      <c r="AI161" s="16">
        <v>12762.4</v>
      </c>
      <c r="AJ161" s="16">
        <v>12635.06</v>
      </c>
      <c r="AK161" s="16">
        <v>13024.94</v>
      </c>
      <c r="AL161" s="16">
        <v>13035.63</v>
      </c>
      <c r="AM161" s="16">
        <v>13868.8</v>
      </c>
      <c r="AN161" s="16">
        <v>13417.7065714286</v>
      </c>
      <c r="AO161" s="16">
        <v>13654.2134761905</v>
      </c>
      <c r="AP161" s="16">
        <v>13890.7203809524</v>
      </c>
      <c r="AQ161" s="16">
        <v>14127.2272857143</v>
      </c>
      <c r="AR161" s="16">
        <v>14363.7341904762</v>
      </c>
      <c r="AS161" s="16">
        <v>14600.2410952381</v>
      </c>
      <c r="AT161" s="16">
        <v>14836.748</v>
      </c>
      <c r="AU161" s="16">
        <v>15073.2549047619</v>
      </c>
      <c r="AV161" s="16">
        <v>15309.761809523799</v>
      </c>
      <c r="AW161" s="16">
        <v>15546.268714285699</v>
      </c>
      <c r="AX161" s="16">
        <v>15782.775619047599</v>
      </c>
      <c r="AY161" s="16">
        <v>16019.282523809499</v>
      </c>
      <c r="AZ161" s="16">
        <v>16255.789428571399</v>
      </c>
    </row>
    <row r="162" spans="1:52" x14ac:dyDescent="0.25">
      <c r="A162" s="14" t="s">
        <v>316</v>
      </c>
      <c r="B162" s="15">
        <v>10</v>
      </c>
      <c r="C162" s="14" t="s">
        <v>260</v>
      </c>
      <c r="D162" s="14" t="s">
        <v>317</v>
      </c>
      <c r="E162" s="16">
        <v>5704.06</v>
      </c>
      <c r="F162" s="16">
        <v>5405.56</v>
      </c>
      <c r="G162" s="16">
        <v>7135.42</v>
      </c>
      <c r="H162" s="16">
        <v>6280.07</v>
      </c>
      <c r="I162" s="16">
        <v>6145.99</v>
      </c>
      <c r="J162" s="16">
        <v>5248.03</v>
      </c>
      <c r="K162" s="16">
        <v>4241.58</v>
      </c>
      <c r="L162" s="16">
        <v>5691.02</v>
      </c>
      <c r="M162" s="16">
        <v>5639.12</v>
      </c>
      <c r="N162" s="16">
        <v>4587.6099999999997</v>
      </c>
      <c r="O162" s="16">
        <v>5077.32</v>
      </c>
      <c r="P162" s="16">
        <v>5720.47</v>
      </c>
      <c r="Q162" s="16">
        <v>4371.87</v>
      </c>
      <c r="R162" s="16">
        <v>5408.25</v>
      </c>
      <c r="S162" s="16">
        <v>4871.0200000000004</v>
      </c>
      <c r="T162" s="16">
        <v>4670.08</v>
      </c>
      <c r="U162" s="16">
        <v>4737.58</v>
      </c>
      <c r="V162" s="16">
        <v>5232.8100000000004</v>
      </c>
      <c r="W162" s="16">
        <v>4333.05</v>
      </c>
      <c r="X162" s="16">
        <v>3020.13</v>
      </c>
      <c r="Y162" s="16">
        <v>2886.55</v>
      </c>
      <c r="Z162" s="16">
        <v>3238.8</v>
      </c>
      <c r="AA162" s="16">
        <v>1903.61</v>
      </c>
      <c r="AB162" s="16">
        <v>976.47</v>
      </c>
      <c r="AC162" s="16">
        <v>2041.86</v>
      </c>
      <c r="AD162" s="16">
        <v>1610.71</v>
      </c>
      <c r="AE162" s="16">
        <v>979.42</v>
      </c>
      <c r="AF162" s="16">
        <v>1293.8399999999999</v>
      </c>
      <c r="AG162" s="16">
        <v>1830.42</v>
      </c>
      <c r="AH162" s="16">
        <v>2883.23</v>
      </c>
      <c r="AI162" s="16">
        <v>3551.41</v>
      </c>
      <c r="AJ162" s="16">
        <v>4014.37</v>
      </c>
      <c r="AK162" s="16">
        <v>4085.44</v>
      </c>
      <c r="AL162" s="16">
        <v>4078.22</v>
      </c>
      <c r="AM162" s="16">
        <v>3784.78</v>
      </c>
      <c r="AN162" s="16">
        <v>2008.9558151260501</v>
      </c>
      <c r="AO162" s="16">
        <v>1894.0880112044799</v>
      </c>
      <c r="AP162" s="16">
        <v>1779.22020728291</v>
      </c>
      <c r="AQ162" s="16">
        <v>1664.3524033613401</v>
      </c>
      <c r="AR162" s="16">
        <v>1549.4845994397699</v>
      </c>
      <c r="AS162" s="16">
        <v>1434.6167955182</v>
      </c>
      <c r="AT162" s="16">
        <v>1319.7489915966401</v>
      </c>
      <c r="AU162" s="16">
        <v>1204.8811876750699</v>
      </c>
      <c r="AV162" s="16">
        <v>1090.0133837535</v>
      </c>
      <c r="AW162" s="16">
        <v>975.14557983193401</v>
      </c>
      <c r="AX162" s="16">
        <v>860.27777591036397</v>
      </c>
      <c r="AY162" s="16">
        <v>745.40997198879404</v>
      </c>
      <c r="AZ162" s="16">
        <v>630.54216806722297</v>
      </c>
    </row>
    <row r="163" spans="1:52" x14ac:dyDescent="0.25">
      <c r="A163" s="14" t="s">
        <v>318</v>
      </c>
      <c r="B163" s="15">
        <v>10</v>
      </c>
      <c r="C163" s="14" t="s">
        <v>260</v>
      </c>
      <c r="D163" s="14" t="s">
        <v>319</v>
      </c>
      <c r="E163" s="16">
        <v>8608.07</v>
      </c>
      <c r="F163" s="16">
        <v>10107</v>
      </c>
      <c r="G163" s="16">
        <v>10701</v>
      </c>
      <c r="H163" s="16">
        <v>10523.13</v>
      </c>
      <c r="I163" s="16">
        <v>10868.81</v>
      </c>
      <c r="J163" s="16">
        <v>11640.79</v>
      </c>
      <c r="K163" s="16">
        <v>12237.93</v>
      </c>
      <c r="L163" s="16">
        <v>12836.42</v>
      </c>
      <c r="M163" s="16">
        <v>12247.17</v>
      </c>
      <c r="N163" s="16">
        <v>11593.82</v>
      </c>
      <c r="O163" s="16">
        <v>12663.1</v>
      </c>
      <c r="P163" s="16">
        <v>13495.32</v>
      </c>
      <c r="Q163" s="16">
        <v>12034.07</v>
      </c>
      <c r="R163" s="16">
        <v>11753.45</v>
      </c>
      <c r="S163" s="16">
        <v>11857.06</v>
      </c>
      <c r="T163" s="16">
        <v>12152.88</v>
      </c>
      <c r="U163" s="16">
        <v>12810.02</v>
      </c>
      <c r="V163" s="16">
        <v>11627.9</v>
      </c>
      <c r="W163" s="16">
        <v>11628.46</v>
      </c>
      <c r="X163" s="16">
        <v>10905.51</v>
      </c>
      <c r="Y163" s="16">
        <v>12083.63</v>
      </c>
      <c r="Z163" s="16">
        <v>12548.06</v>
      </c>
      <c r="AA163" s="16">
        <v>12871.51</v>
      </c>
      <c r="AB163" s="16">
        <v>11775.41</v>
      </c>
      <c r="AC163" s="16">
        <v>11395.84</v>
      </c>
      <c r="AD163" s="16">
        <v>10718.34</v>
      </c>
      <c r="AE163" s="16">
        <v>10430.56</v>
      </c>
      <c r="AF163" s="16">
        <v>11128.68</v>
      </c>
      <c r="AG163" s="16">
        <v>12730.1</v>
      </c>
      <c r="AH163" s="16">
        <v>12075.15</v>
      </c>
      <c r="AI163" s="16">
        <v>12332.5</v>
      </c>
      <c r="AJ163" s="16">
        <v>12402.38</v>
      </c>
      <c r="AK163" s="16">
        <v>11102.9</v>
      </c>
      <c r="AL163" s="16">
        <v>11552.68</v>
      </c>
      <c r="AM163" s="16">
        <v>11099.23</v>
      </c>
      <c r="AN163" s="16">
        <v>12036.6779159664</v>
      </c>
      <c r="AO163" s="16">
        <v>12056.9078319328</v>
      </c>
      <c r="AP163" s="16">
        <v>12077.1377478992</v>
      </c>
      <c r="AQ163" s="16">
        <v>12097.3676638655</v>
      </c>
      <c r="AR163" s="16">
        <v>12117.5975798319</v>
      </c>
      <c r="AS163" s="16">
        <v>12137.827495798299</v>
      </c>
      <c r="AT163" s="16">
        <v>12158.057411764699</v>
      </c>
      <c r="AU163" s="16">
        <v>12178.287327731099</v>
      </c>
      <c r="AV163" s="16">
        <v>12198.517243697501</v>
      </c>
      <c r="AW163" s="16">
        <v>12218.747159663901</v>
      </c>
      <c r="AX163" s="16">
        <v>12238.977075630301</v>
      </c>
      <c r="AY163" s="16">
        <v>12259.2069915966</v>
      </c>
      <c r="AZ163" s="16">
        <v>12279.436907563</v>
      </c>
    </row>
    <row r="164" spans="1:52" x14ac:dyDescent="0.25">
      <c r="A164" s="14" t="s">
        <v>320</v>
      </c>
      <c r="B164" s="15">
        <v>10</v>
      </c>
      <c r="C164" s="14" t="s">
        <v>260</v>
      </c>
      <c r="D164" s="14" t="s">
        <v>321</v>
      </c>
      <c r="E164" s="16">
        <v>5133.01</v>
      </c>
      <c r="F164" s="16">
        <v>6479.56</v>
      </c>
      <c r="G164" s="16">
        <v>6329.99</v>
      </c>
      <c r="H164" s="16">
        <v>5153.41</v>
      </c>
      <c r="I164" s="16">
        <v>4171.72</v>
      </c>
      <c r="J164" s="16">
        <v>4566.68</v>
      </c>
      <c r="K164" s="16">
        <v>3727.35</v>
      </c>
      <c r="L164" s="16">
        <v>2401.91</v>
      </c>
      <c r="M164" s="16">
        <v>1764.54</v>
      </c>
      <c r="N164" s="16">
        <v>2519.29</v>
      </c>
      <c r="O164" s="16">
        <v>3879.75</v>
      </c>
      <c r="P164" s="16">
        <v>4390.3900000000003</v>
      </c>
      <c r="Q164" s="16">
        <v>5058.66</v>
      </c>
      <c r="R164" s="16">
        <v>4712.9799999999996</v>
      </c>
      <c r="S164" s="16">
        <v>6331.48</v>
      </c>
      <c r="T164" s="16">
        <v>4920.82</v>
      </c>
      <c r="U164" s="16">
        <v>3886.79</v>
      </c>
      <c r="V164" s="16">
        <v>4341.79</v>
      </c>
      <c r="W164" s="16">
        <v>2994.92</v>
      </c>
      <c r="X164" s="16">
        <v>1497.69</v>
      </c>
      <c r="Y164" s="16">
        <v>1561.51</v>
      </c>
      <c r="Z164" s="16">
        <v>694.76</v>
      </c>
      <c r="AA164" s="16">
        <v>802.3</v>
      </c>
      <c r="AB164" s="16">
        <v>11.2</v>
      </c>
      <c r="AC164" s="16">
        <v>1635.34</v>
      </c>
      <c r="AD164" s="16">
        <v>664.99</v>
      </c>
      <c r="AE164" s="16">
        <v>919.39</v>
      </c>
      <c r="AF164" s="16">
        <v>-394.87</v>
      </c>
      <c r="AG164" s="16">
        <v>-116.64</v>
      </c>
      <c r="AH164" s="16">
        <v>-802.4</v>
      </c>
      <c r="AI164" s="16">
        <v>-1954.51</v>
      </c>
      <c r="AJ164" s="16">
        <v>-1507.38</v>
      </c>
      <c r="AK164" s="16">
        <v>-2815.28</v>
      </c>
      <c r="AL164" s="16">
        <v>-2908.81</v>
      </c>
      <c r="AM164" s="16">
        <v>-3821.17</v>
      </c>
      <c r="AN164" s="16">
        <v>-2213.6452268907601</v>
      </c>
      <c r="AO164" s="16">
        <v>-2457.6273585434201</v>
      </c>
      <c r="AP164" s="16">
        <v>-2701.6094901960801</v>
      </c>
      <c r="AQ164" s="16">
        <v>-2945.59162184874</v>
      </c>
      <c r="AR164" s="16">
        <v>-3189.5737535014</v>
      </c>
      <c r="AS164" s="16">
        <v>-3433.55588515406</v>
      </c>
      <c r="AT164" s="16">
        <v>-3677.53801680672</v>
      </c>
      <c r="AU164" s="16">
        <v>-3921.5201484594199</v>
      </c>
      <c r="AV164" s="16">
        <v>-4165.5022801120203</v>
      </c>
      <c r="AW164" s="16">
        <v>-4409.4844117647199</v>
      </c>
      <c r="AX164" s="16">
        <v>-4653.4665434173203</v>
      </c>
      <c r="AY164" s="16">
        <v>-4897.4486750700198</v>
      </c>
      <c r="AZ164" s="16">
        <v>-5141.4308067227203</v>
      </c>
    </row>
    <row r="165" spans="1:52" x14ac:dyDescent="0.25">
      <c r="A165" s="14" t="s">
        <v>322</v>
      </c>
      <c r="B165" s="15">
        <v>10</v>
      </c>
      <c r="C165" s="14" t="s">
        <v>260</v>
      </c>
      <c r="D165" s="14" t="s">
        <v>323</v>
      </c>
      <c r="E165" s="16">
        <v>6421.8</v>
      </c>
      <c r="F165" s="16">
        <v>7525.9</v>
      </c>
      <c r="G165" s="16">
        <v>8606.2999999999993</v>
      </c>
      <c r="H165" s="16">
        <v>8303.64</v>
      </c>
      <c r="I165" s="16">
        <v>9737.4699999999993</v>
      </c>
      <c r="J165" s="16">
        <v>9440.6200000000008</v>
      </c>
      <c r="K165" s="16">
        <v>11396.61</v>
      </c>
      <c r="L165" s="16">
        <v>9912.0300000000007</v>
      </c>
      <c r="M165" s="16">
        <v>9583.86</v>
      </c>
      <c r="N165" s="16">
        <v>10116.469999999999</v>
      </c>
      <c r="O165" s="16">
        <v>11661.23</v>
      </c>
      <c r="P165" s="16">
        <v>12740.39</v>
      </c>
      <c r="Q165" s="16">
        <v>11573.93</v>
      </c>
      <c r="R165" s="16">
        <v>10352.120000000001</v>
      </c>
      <c r="S165" s="16">
        <v>9738.9699999999993</v>
      </c>
      <c r="T165" s="16">
        <v>9786.52</v>
      </c>
      <c r="U165" s="16">
        <v>9937.8799999999992</v>
      </c>
      <c r="V165" s="16">
        <v>9733.25</v>
      </c>
      <c r="W165" s="16">
        <v>10083.56</v>
      </c>
      <c r="X165" s="16">
        <v>10543.99</v>
      </c>
      <c r="Y165" s="16">
        <v>10626.08</v>
      </c>
      <c r="Z165" s="16">
        <v>10262.85</v>
      </c>
      <c r="AA165" s="16">
        <v>10267</v>
      </c>
      <c r="AB165" s="16">
        <v>9587.86</v>
      </c>
      <c r="AC165" s="16">
        <v>8938.5400000000009</v>
      </c>
      <c r="AD165" s="16">
        <v>8866.65</v>
      </c>
      <c r="AE165" s="16">
        <v>7169.95</v>
      </c>
      <c r="AF165" s="16">
        <v>6773.4</v>
      </c>
      <c r="AG165" s="16">
        <v>8444.25</v>
      </c>
      <c r="AH165" s="16">
        <v>9657.09</v>
      </c>
      <c r="AI165" s="16">
        <v>9348.0400000000009</v>
      </c>
      <c r="AJ165" s="16">
        <v>9200.2900000000009</v>
      </c>
      <c r="AK165" s="16">
        <v>8817.33</v>
      </c>
      <c r="AL165" s="16">
        <v>8696.16</v>
      </c>
      <c r="AM165" s="16">
        <v>10552.48</v>
      </c>
      <c r="AN165" s="16">
        <v>9383.3365210083994</v>
      </c>
      <c r="AO165" s="16">
        <v>9373.8321848739506</v>
      </c>
      <c r="AP165" s="16">
        <v>9364.3278487394891</v>
      </c>
      <c r="AQ165" s="16">
        <v>9354.8235126050404</v>
      </c>
      <c r="AR165" s="16">
        <v>9345.3191764705898</v>
      </c>
      <c r="AS165" s="16">
        <v>9335.8148403361301</v>
      </c>
      <c r="AT165" s="16">
        <v>9326.3105042016796</v>
      </c>
      <c r="AU165" s="16">
        <v>9316.8061680672308</v>
      </c>
      <c r="AV165" s="16">
        <v>9307.3018319327693</v>
      </c>
      <c r="AW165" s="16">
        <v>9297.7974957983206</v>
      </c>
      <c r="AX165" s="16">
        <v>9288.2931596638591</v>
      </c>
      <c r="AY165" s="16">
        <v>9278.7888235294104</v>
      </c>
      <c r="AZ165" s="16">
        <v>9269.2844873949598</v>
      </c>
    </row>
    <row r="166" spans="1:52" x14ac:dyDescent="0.25">
      <c r="A166" s="14" t="s">
        <v>324</v>
      </c>
      <c r="B166" s="15">
        <v>10</v>
      </c>
      <c r="C166" s="14" t="s">
        <v>260</v>
      </c>
      <c r="D166" s="14" t="s">
        <v>325</v>
      </c>
      <c r="E166" s="16">
        <v>9680.81</v>
      </c>
      <c r="F166" s="16">
        <v>8104.57</v>
      </c>
      <c r="G166" s="16">
        <v>8718.92</v>
      </c>
      <c r="H166" s="16">
        <v>8594.7800000000007</v>
      </c>
      <c r="I166" s="16">
        <v>7903</v>
      </c>
      <c r="J166" s="16">
        <v>6138.01</v>
      </c>
      <c r="K166" s="16">
        <v>5205.71</v>
      </c>
      <c r="L166" s="16">
        <v>6659.69</v>
      </c>
      <c r="M166" s="16">
        <v>7443.52</v>
      </c>
      <c r="N166" s="16">
        <v>8865.11</v>
      </c>
      <c r="O166" s="16">
        <v>8098.93</v>
      </c>
      <c r="P166" s="16">
        <v>7761.47</v>
      </c>
      <c r="Q166" s="16">
        <v>7981.8</v>
      </c>
      <c r="R166" s="16">
        <v>8239.9599999999991</v>
      </c>
      <c r="S166" s="16">
        <v>8189.59</v>
      </c>
      <c r="T166" s="16">
        <v>8488.35</v>
      </c>
      <c r="U166" s="16">
        <v>8850.1</v>
      </c>
      <c r="V166" s="16">
        <v>9611.48</v>
      </c>
      <c r="W166" s="16">
        <v>9565.1200000000008</v>
      </c>
      <c r="X166" s="16">
        <v>9646.59</v>
      </c>
      <c r="Y166" s="16">
        <v>9236.4599999999991</v>
      </c>
      <c r="Z166" s="16">
        <v>7951.85</v>
      </c>
      <c r="AA166" s="16">
        <v>7158.85</v>
      </c>
      <c r="AB166" s="16">
        <v>7176.36</v>
      </c>
      <c r="AC166" s="16">
        <v>6626.27</v>
      </c>
      <c r="AD166" s="16">
        <v>6198.92</v>
      </c>
      <c r="AE166" s="16">
        <v>6646.73</v>
      </c>
      <c r="AF166" s="16">
        <v>5921.59</v>
      </c>
      <c r="AG166" s="16">
        <v>6717.42</v>
      </c>
      <c r="AH166" s="16">
        <v>7415.23</v>
      </c>
      <c r="AI166" s="16">
        <v>7752.21</v>
      </c>
      <c r="AJ166" s="16">
        <v>7307.41</v>
      </c>
      <c r="AK166" s="16">
        <v>6521.14</v>
      </c>
      <c r="AL166" s="16">
        <v>7217.45</v>
      </c>
      <c r="AM166" s="16">
        <v>6728.04</v>
      </c>
      <c r="AN166" s="16">
        <v>7046.9804705882298</v>
      </c>
      <c r="AO166" s="16">
        <v>7009.3945602240901</v>
      </c>
      <c r="AP166" s="16">
        <v>6971.8086498599396</v>
      </c>
      <c r="AQ166" s="16">
        <v>6934.2227394957899</v>
      </c>
      <c r="AR166" s="16">
        <v>6896.6368291316503</v>
      </c>
      <c r="AS166" s="16">
        <v>6859.0509187674998</v>
      </c>
      <c r="AT166" s="16">
        <v>6821.4650084033601</v>
      </c>
      <c r="AU166" s="16">
        <v>6783.8790980392096</v>
      </c>
      <c r="AV166" s="16">
        <v>6746.2931876750699</v>
      </c>
      <c r="AW166" s="16">
        <v>6708.7072773109203</v>
      </c>
      <c r="AX166" s="16">
        <v>6671.1213669467697</v>
      </c>
      <c r="AY166" s="16">
        <v>6633.5354565826301</v>
      </c>
      <c r="AZ166" s="16">
        <v>6595.9495462184796</v>
      </c>
    </row>
    <row r="167" spans="1:52" x14ac:dyDescent="0.25">
      <c r="A167" s="14" t="s">
        <v>326</v>
      </c>
      <c r="B167" s="15">
        <v>10</v>
      </c>
      <c r="C167" s="14" t="s">
        <v>260</v>
      </c>
      <c r="D167" s="14" t="s">
        <v>327</v>
      </c>
      <c r="E167" s="16">
        <v>3860.51</v>
      </c>
      <c r="F167" s="16">
        <v>3901.09</v>
      </c>
      <c r="G167" s="16">
        <v>3171.23</v>
      </c>
      <c r="H167" s="16">
        <v>2348.83</v>
      </c>
      <c r="I167" s="16">
        <v>2686.43</v>
      </c>
      <c r="J167" s="16">
        <v>3034.27</v>
      </c>
      <c r="K167" s="16">
        <v>2643</v>
      </c>
      <c r="L167" s="16">
        <v>1916.06</v>
      </c>
      <c r="M167" s="16">
        <v>1886.13</v>
      </c>
      <c r="N167" s="16">
        <v>2238.11</v>
      </c>
      <c r="O167" s="16">
        <v>1095.94</v>
      </c>
      <c r="P167" s="16">
        <v>2037.38</v>
      </c>
      <c r="Q167" s="16">
        <v>1985.04</v>
      </c>
      <c r="R167" s="16">
        <v>3205.78</v>
      </c>
      <c r="S167" s="16">
        <v>2878.26</v>
      </c>
      <c r="T167" s="16">
        <v>3073.19</v>
      </c>
      <c r="U167" s="16">
        <v>4208.67</v>
      </c>
      <c r="V167" s="16">
        <v>5153.29</v>
      </c>
      <c r="W167" s="16">
        <v>6327.15</v>
      </c>
      <c r="X167" s="16">
        <v>6515.66</v>
      </c>
      <c r="Y167" s="16">
        <v>6588.19</v>
      </c>
      <c r="Z167" s="16">
        <v>7724.22</v>
      </c>
      <c r="AA167" s="16">
        <v>5925.74</v>
      </c>
      <c r="AB167" s="16">
        <v>6929.92</v>
      </c>
      <c r="AC167" s="16">
        <v>6997.81</v>
      </c>
      <c r="AD167" s="16">
        <v>5857.38</v>
      </c>
      <c r="AE167" s="16">
        <v>6391.18</v>
      </c>
      <c r="AF167" s="16">
        <v>5677.3</v>
      </c>
      <c r="AG167" s="16">
        <v>6027.19</v>
      </c>
      <c r="AH167" s="16">
        <v>7420.13</v>
      </c>
      <c r="AI167" s="16">
        <v>5729.36</v>
      </c>
      <c r="AJ167" s="16">
        <v>5383.42</v>
      </c>
      <c r="AK167" s="16">
        <v>4883.7299999999996</v>
      </c>
      <c r="AL167" s="16">
        <v>5011.8599999999997</v>
      </c>
      <c r="AM167" s="16">
        <v>4979.62</v>
      </c>
      <c r="AN167" s="16">
        <v>6818.4957478991601</v>
      </c>
      <c r="AO167" s="16">
        <v>6950.1692100840301</v>
      </c>
      <c r="AP167" s="16">
        <v>7081.8426722689101</v>
      </c>
      <c r="AQ167" s="16">
        <v>7213.5161344537801</v>
      </c>
      <c r="AR167" s="16">
        <v>7345.1895966386501</v>
      </c>
      <c r="AS167" s="16">
        <v>7476.8630588235301</v>
      </c>
      <c r="AT167" s="16">
        <v>7608.5365210084001</v>
      </c>
      <c r="AU167" s="16">
        <v>7740.2099831932801</v>
      </c>
      <c r="AV167" s="16">
        <v>7871.8834453781501</v>
      </c>
      <c r="AW167" s="16">
        <v>8003.5569075630201</v>
      </c>
      <c r="AX167" s="16">
        <v>8135.2303697479001</v>
      </c>
      <c r="AY167" s="16">
        <v>8266.9038319327701</v>
      </c>
      <c r="AZ167" s="16">
        <v>8398.5772941176492</v>
      </c>
    </row>
    <row r="168" spans="1:52" x14ac:dyDescent="0.25">
      <c r="A168" s="14" t="s">
        <v>328</v>
      </c>
      <c r="B168" s="15">
        <v>10</v>
      </c>
      <c r="C168" s="14" t="s">
        <v>260</v>
      </c>
      <c r="D168" s="14" t="s">
        <v>329</v>
      </c>
      <c r="E168" s="16">
        <v>3635.55</v>
      </c>
      <c r="F168" s="16">
        <v>3054.39</v>
      </c>
      <c r="G168" s="16">
        <v>3102.34</v>
      </c>
      <c r="H168" s="16">
        <v>1731.98</v>
      </c>
      <c r="I168" s="16">
        <v>2675.13</v>
      </c>
      <c r="J168" s="16">
        <v>1218.24</v>
      </c>
      <c r="K168" s="16">
        <v>1511.55</v>
      </c>
      <c r="L168" s="16">
        <v>846.65</v>
      </c>
      <c r="M168" s="16">
        <v>-529.01</v>
      </c>
      <c r="N168" s="16">
        <v>-1004.08</v>
      </c>
      <c r="O168" s="16">
        <v>-108.25</v>
      </c>
      <c r="P168" s="16">
        <v>-166.28</v>
      </c>
      <c r="Q168" s="16">
        <v>27.65</v>
      </c>
      <c r="R168" s="16">
        <v>-198.48</v>
      </c>
      <c r="S168" s="16">
        <v>-125.03</v>
      </c>
      <c r="T168" s="16">
        <v>-846.34</v>
      </c>
      <c r="U168" s="16">
        <v>-824.99</v>
      </c>
      <c r="V168" s="16">
        <v>-2568.7399999999998</v>
      </c>
      <c r="W168" s="16">
        <v>-1449.88</v>
      </c>
      <c r="X168" s="16">
        <v>-78.180000000000007</v>
      </c>
      <c r="Y168" s="16">
        <v>-363.67</v>
      </c>
      <c r="Z168" s="16">
        <v>-192.14</v>
      </c>
      <c r="AA168" s="16">
        <v>-14.84</v>
      </c>
      <c r="AB168" s="16">
        <v>-328.94</v>
      </c>
      <c r="AC168" s="16">
        <v>-800.22</v>
      </c>
      <c r="AD168" s="16">
        <v>-1200.42</v>
      </c>
      <c r="AE168" s="16">
        <v>-955.25</v>
      </c>
      <c r="AF168" s="16">
        <v>361.66</v>
      </c>
      <c r="AG168" s="16">
        <v>1252.69</v>
      </c>
      <c r="AH168" s="16">
        <v>1967.9</v>
      </c>
      <c r="AI168" s="16">
        <v>990.61</v>
      </c>
      <c r="AJ168" s="16">
        <v>413.52</v>
      </c>
      <c r="AK168" s="16">
        <v>2272.09</v>
      </c>
      <c r="AL168" s="16">
        <v>2042</v>
      </c>
      <c r="AM168" s="16">
        <v>1666.89</v>
      </c>
      <c r="AN168" s="16">
        <v>-80.528537815121695</v>
      </c>
      <c r="AO168" s="16">
        <v>-112.012028011201</v>
      </c>
      <c r="AP168" s="16">
        <v>-143.49551820728101</v>
      </c>
      <c r="AQ168" s="16">
        <v>-174.97900840336101</v>
      </c>
      <c r="AR168" s="16">
        <v>-206.46249859944101</v>
      </c>
      <c r="AS168" s="16">
        <v>-237.945988795521</v>
      </c>
      <c r="AT168" s="16">
        <v>-269.429478991591</v>
      </c>
      <c r="AU168" s="16">
        <v>-300.91296918767102</v>
      </c>
      <c r="AV168" s="16">
        <v>-332.39645938375099</v>
      </c>
      <c r="AW168" s="16">
        <v>-363.87994957983102</v>
      </c>
      <c r="AX168" s="16">
        <v>-395.36343977591099</v>
      </c>
      <c r="AY168" s="16">
        <v>-426.84692997199102</v>
      </c>
      <c r="AZ168" s="16">
        <v>-458.33042016807099</v>
      </c>
    </row>
    <row r="169" spans="1:52" x14ac:dyDescent="0.25">
      <c r="A169" s="14" t="s">
        <v>330</v>
      </c>
      <c r="B169" s="15">
        <v>10</v>
      </c>
      <c r="C169" s="14" t="s">
        <v>260</v>
      </c>
      <c r="D169" s="14" t="s">
        <v>331</v>
      </c>
      <c r="E169" s="16">
        <v>3708.94</v>
      </c>
      <c r="F169" s="16">
        <v>3289.68</v>
      </c>
      <c r="G169" s="16">
        <v>2673.43</v>
      </c>
      <c r="H169" s="16">
        <v>2792.13</v>
      </c>
      <c r="I169" s="16">
        <v>2664.31</v>
      </c>
      <c r="J169" s="16">
        <v>4072.81</v>
      </c>
      <c r="K169" s="16">
        <v>3339.69</v>
      </c>
      <c r="L169" s="16">
        <v>1659.22</v>
      </c>
      <c r="M169" s="16">
        <v>1401.73</v>
      </c>
      <c r="N169" s="16">
        <v>895.29</v>
      </c>
      <c r="O169" s="16">
        <v>2087.29</v>
      </c>
      <c r="P169" s="16">
        <v>3113.47</v>
      </c>
      <c r="Q169" s="16">
        <v>2923.08</v>
      </c>
      <c r="R169" s="16">
        <v>3541.54</v>
      </c>
      <c r="S169" s="16">
        <v>3232.5</v>
      </c>
      <c r="T169" s="16">
        <v>3697.42</v>
      </c>
      <c r="U169" s="16">
        <v>4173.72</v>
      </c>
      <c r="V169" s="16">
        <v>3524.62</v>
      </c>
      <c r="W169" s="16">
        <v>3497.07</v>
      </c>
      <c r="X169" s="16">
        <v>2757.81</v>
      </c>
      <c r="Y169" s="16">
        <v>2843.09</v>
      </c>
      <c r="Z169" s="16">
        <v>2374.09</v>
      </c>
      <c r="AA169" s="16">
        <v>2385.9299999999998</v>
      </c>
      <c r="AB169" s="16">
        <v>3455.96</v>
      </c>
      <c r="AC169" s="16">
        <v>3225.19</v>
      </c>
      <c r="AD169" s="16">
        <v>3113.86</v>
      </c>
      <c r="AE169" s="16">
        <v>2080.2600000000002</v>
      </c>
      <c r="AF169" s="16">
        <v>799.8</v>
      </c>
      <c r="AG169" s="16">
        <v>-314.97000000000003</v>
      </c>
      <c r="AH169" s="16">
        <v>1048.8699999999999</v>
      </c>
      <c r="AI169" s="16">
        <v>1242.51</v>
      </c>
      <c r="AJ169" s="16">
        <v>-447.65</v>
      </c>
      <c r="AK169" s="16">
        <v>-1515.43</v>
      </c>
      <c r="AL169" s="16">
        <v>-1216.6099999999999</v>
      </c>
      <c r="AM169" s="16">
        <v>302.25</v>
      </c>
      <c r="AN169" s="16">
        <v>632.37994957982698</v>
      </c>
      <c r="AO169" s="16">
        <v>543.03137535013695</v>
      </c>
      <c r="AP169" s="16">
        <v>453.68280112044698</v>
      </c>
      <c r="AQ169" s="16">
        <v>364.33422689075798</v>
      </c>
      <c r="AR169" s="16">
        <v>274.98565266106698</v>
      </c>
      <c r="AS169" s="16">
        <v>185.637078431368</v>
      </c>
      <c r="AT169" s="16">
        <v>96.288504201677398</v>
      </c>
      <c r="AU169" s="16">
        <v>6.9399299719875698</v>
      </c>
      <c r="AV169" s="16">
        <v>-82.408644257702704</v>
      </c>
      <c r="AW169" s="16">
        <v>-171.75721848739201</v>
      </c>
      <c r="AX169" s="16">
        <v>-261.10579271709202</v>
      </c>
      <c r="AY169" s="16">
        <v>-350.45436694678301</v>
      </c>
      <c r="AZ169" s="16">
        <v>-439.80294117647202</v>
      </c>
    </row>
    <row r="170" spans="1:52" x14ac:dyDescent="0.25">
      <c r="A170" s="14" t="s">
        <v>332</v>
      </c>
      <c r="B170" s="15">
        <v>10</v>
      </c>
      <c r="C170" s="14" t="s">
        <v>260</v>
      </c>
      <c r="D170" s="14" t="s">
        <v>333</v>
      </c>
      <c r="E170" s="16">
        <v>4056.3</v>
      </c>
      <c r="F170" s="16">
        <v>3035.26</v>
      </c>
      <c r="G170" s="16">
        <v>3366.5</v>
      </c>
      <c r="H170" s="16">
        <v>1954.94</v>
      </c>
      <c r="I170" s="16">
        <v>2016.26</v>
      </c>
      <c r="J170" s="16">
        <v>1936.62</v>
      </c>
      <c r="K170" s="16">
        <v>1311.29</v>
      </c>
      <c r="L170" s="16">
        <v>-309.33999999999997</v>
      </c>
      <c r="M170" s="16">
        <v>270.04000000000002</v>
      </c>
      <c r="N170" s="16">
        <v>-371.88</v>
      </c>
      <c r="O170" s="16">
        <v>-320.95999999999998</v>
      </c>
      <c r="P170" s="16">
        <v>-154.97</v>
      </c>
      <c r="Q170" s="16">
        <v>-1702.61</v>
      </c>
      <c r="R170" s="16">
        <v>-1094.19</v>
      </c>
      <c r="S170" s="16">
        <v>-1721.36</v>
      </c>
      <c r="T170" s="16">
        <v>-2393.96</v>
      </c>
      <c r="U170" s="16">
        <v>-2570.46</v>
      </c>
      <c r="V170" s="16">
        <v>-3095.51</v>
      </c>
      <c r="W170" s="16">
        <v>-1629.26</v>
      </c>
      <c r="X170" s="16">
        <v>-2773.36</v>
      </c>
      <c r="Y170" s="16">
        <v>-1962.26</v>
      </c>
      <c r="Z170" s="16">
        <v>-1875.01</v>
      </c>
      <c r="AA170" s="16">
        <v>-2237.35</v>
      </c>
      <c r="AB170" s="16">
        <v>-660.44</v>
      </c>
      <c r="AC170" s="16">
        <v>-2097.39</v>
      </c>
      <c r="AD170" s="16">
        <v>-1552.79</v>
      </c>
      <c r="AE170" s="16">
        <v>-2289.4299999999998</v>
      </c>
      <c r="AF170" s="16">
        <v>-1960.81</v>
      </c>
      <c r="AG170" s="16">
        <v>-1662.26</v>
      </c>
      <c r="AH170" s="16">
        <v>-2350.87</v>
      </c>
      <c r="AI170" s="16">
        <v>-2024.13</v>
      </c>
      <c r="AJ170" s="16">
        <v>-1449.66</v>
      </c>
      <c r="AK170" s="16">
        <v>-367.38</v>
      </c>
      <c r="AL170" s="16">
        <v>-1215.6400000000001</v>
      </c>
      <c r="AM170" s="16">
        <v>-953.19</v>
      </c>
      <c r="AN170" s="16">
        <v>-3051.1619663865599</v>
      </c>
      <c r="AO170" s="16">
        <v>-3181.2276946778702</v>
      </c>
      <c r="AP170" s="16">
        <v>-3311.29342296919</v>
      </c>
      <c r="AQ170" s="16">
        <v>-3441.3591512605099</v>
      </c>
      <c r="AR170" s="16">
        <v>-3571.4248795518201</v>
      </c>
      <c r="AS170" s="16">
        <v>-3701.49060784314</v>
      </c>
      <c r="AT170" s="16">
        <v>-3831.5563361344598</v>
      </c>
      <c r="AU170" s="16">
        <v>-3961.6220644257701</v>
      </c>
      <c r="AV170" s="16">
        <v>-4091.6877927170899</v>
      </c>
      <c r="AW170" s="16">
        <v>-4221.7535210084097</v>
      </c>
      <c r="AX170" s="16">
        <v>-4351.8192492997196</v>
      </c>
      <c r="AY170" s="16">
        <v>-4481.8849775910403</v>
      </c>
      <c r="AZ170" s="16">
        <v>-4611.9507058823601</v>
      </c>
    </row>
    <row r="171" spans="1:52" x14ac:dyDescent="0.25">
      <c r="A171" s="14" t="s">
        <v>334</v>
      </c>
      <c r="B171" s="15">
        <v>10</v>
      </c>
      <c r="C171" s="14" t="s">
        <v>260</v>
      </c>
      <c r="D171" s="14" t="s">
        <v>335</v>
      </c>
      <c r="E171" s="16">
        <v>6706.51</v>
      </c>
      <c r="F171" s="16">
        <v>7641.73</v>
      </c>
      <c r="G171" s="16">
        <v>6815.56</v>
      </c>
      <c r="H171" s="16">
        <v>6639.63</v>
      </c>
      <c r="I171" s="16">
        <v>6572.41</v>
      </c>
      <c r="J171" s="16">
        <v>4918.46</v>
      </c>
      <c r="K171" s="16">
        <v>5694.03</v>
      </c>
      <c r="L171" s="16">
        <v>4965.24</v>
      </c>
      <c r="M171" s="16">
        <v>3879.52</v>
      </c>
      <c r="N171" s="16">
        <v>2674.34</v>
      </c>
      <c r="O171" s="16">
        <v>4126.2299999999996</v>
      </c>
      <c r="P171" s="16">
        <v>4097.9799999999996</v>
      </c>
      <c r="Q171" s="16">
        <v>4598.78</v>
      </c>
      <c r="R171" s="16">
        <v>4762.05</v>
      </c>
      <c r="S171" s="16">
        <v>5141.05</v>
      </c>
      <c r="T171" s="16">
        <v>6719.04</v>
      </c>
      <c r="U171" s="16">
        <v>5848.49</v>
      </c>
      <c r="V171" s="16">
        <v>6020.08</v>
      </c>
      <c r="W171" s="16">
        <v>5961.53</v>
      </c>
      <c r="X171" s="16">
        <v>6322.7</v>
      </c>
      <c r="Y171" s="16">
        <v>5260.43</v>
      </c>
      <c r="Z171" s="16">
        <v>5867.76</v>
      </c>
      <c r="AA171" s="16">
        <v>5683.11</v>
      </c>
      <c r="AB171" s="16">
        <v>5587.43</v>
      </c>
      <c r="AC171" s="16">
        <v>5390.51</v>
      </c>
      <c r="AD171" s="16">
        <v>5755.36</v>
      </c>
      <c r="AE171" s="16">
        <v>6450.4</v>
      </c>
      <c r="AF171" s="16">
        <v>6903.29</v>
      </c>
      <c r="AG171" s="16">
        <v>5750.94</v>
      </c>
      <c r="AH171" s="16">
        <v>4958.49</v>
      </c>
      <c r="AI171" s="16">
        <v>5184.1400000000003</v>
      </c>
      <c r="AJ171" s="16">
        <v>6443.41</v>
      </c>
      <c r="AK171" s="16">
        <v>6321.01</v>
      </c>
      <c r="AL171" s="16">
        <v>6421.06</v>
      </c>
      <c r="AM171" s="16">
        <v>6034.22</v>
      </c>
      <c r="AN171" s="16">
        <v>5844.06381512605</v>
      </c>
      <c r="AO171" s="16">
        <v>5854.26272549019</v>
      </c>
      <c r="AP171" s="16">
        <v>5864.4616358543399</v>
      </c>
      <c r="AQ171" s="16">
        <v>5874.6605462184898</v>
      </c>
      <c r="AR171" s="16">
        <v>5884.8594565826297</v>
      </c>
      <c r="AS171" s="16">
        <v>5895.0583669467796</v>
      </c>
      <c r="AT171" s="16">
        <v>5905.2572773109196</v>
      </c>
      <c r="AU171" s="16">
        <v>5915.4561876750704</v>
      </c>
      <c r="AV171" s="16">
        <v>5925.6550980392103</v>
      </c>
      <c r="AW171" s="16">
        <v>5935.8540084033602</v>
      </c>
      <c r="AX171" s="16">
        <v>5946.0529187675102</v>
      </c>
      <c r="AY171" s="16">
        <v>5956.2518291316501</v>
      </c>
      <c r="AZ171" s="16">
        <v>5966.4507394958</v>
      </c>
    </row>
    <row r="172" spans="1:52" x14ac:dyDescent="0.25">
      <c r="A172" s="14" t="s">
        <v>336</v>
      </c>
      <c r="B172" s="15">
        <v>10</v>
      </c>
      <c r="C172" s="14" t="s">
        <v>260</v>
      </c>
      <c r="D172" s="14" t="s">
        <v>337</v>
      </c>
      <c r="E172" s="16">
        <v>7369.04</v>
      </c>
      <c r="F172" s="16">
        <v>7127.47</v>
      </c>
      <c r="G172" s="16">
        <v>6167.2</v>
      </c>
      <c r="H172" s="16">
        <v>4311.21</v>
      </c>
      <c r="I172" s="16">
        <v>4573.37</v>
      </c>
      <c r="J172" s="16">
        <v>4108.38</v>
      </c>
      <c r="K172" s="16">
        <v>5417.5</v>
      </c>
      <c r="L172" s="16">
        <v>5616.35</v>
      </c>
      <c r="M172" s="16">
        <v>6759.72</v>
      </c>
      <c r="N172" s="16">
        <v>7306.94</v>
      </c>
      <c r="O172" s="16">
        <v>7380</v>
      </c>
      <c r="P172" s="16">
        <v>7459.09</v>
      </c>
      <c r="Q172" s="16">
        <v>8772.51</v>
      </c>
      <c r="R172" s="16">
        <v>9464.84</v>
      </c>
      <c r="S172" s="16">
        <v>10201.969999999999</v>
      </c>
      <c r="T172" s="16">
        <v>8529.15</v>
      </c>
      <c r="U172" s="16">
        <v>8132.6</v>
      </c>
      <c r="V172" s="16">
        <v>8799.74</v>
      </c>
      <c r="W172" s="16">
        <v>7180.05</v>
      </c>
      <c r="X172" s="16">
        <v>7292.75</v>
      </c>
      <c r="Y172" s="16">
        <v>7955.31</v>
      </c>
      <c r="Z172" s="16">
        <v>7506.8</v>
      </c>
      <c r="AA172" s="16">
        <v>7744.11</v>
      </c>
      <c r="AB172" s="16">
        <v>6227.07</v>
      </c>
      <c r="AC172" s="16">
        <v>7323.85</v>
      </c>
      <c r="AD172" s="16">
        <v>5987.15</v>
      </c>
      <c r="AE172" s="16">
        <v>7033.8</v>
      </c>
      <c r="AF172" s="16">
        <v>7268.64</v>
      </c>
      <c r="AG172" s="16">
        <v>6371.54</v>
      </c>
      <c r="AH172" s="16">
        <v>8027.13</v>
      </c>
      <c r="AI172" s="16">
        <v>8750.27</v>
      </c>
      <c r="AJ172" s="16">
        <v>9146.67</v>
      </c>
      <c r="AK172" s="16">
        <v>7694.39</v>
      </c>
      <c r="AL172" s="16">
        <v>7035.28</v>
      </c>
      <c r="AM172" s="16">
        <v>6752.49</v>
      </c>
      <c r="AN172" s="16">
        <v>8069.6226890756298</v>
      </c>
      <c r="AO172" s="16">
        <v>8116.6741400560204</v>
      </c>
      <c r="AP172" s="16">
        <v>8163.7255910364102</v>
      </c>
      <c r="AQ172" s="16">
        <v>8210.7770420168108</v>
      </c>
      <c r="AR172" s="16">
        <v>8257.8284929971996</v>
      </c>
      <c r="AS172" s="16">
        <v>8304.8799439775994</v>
      </c>
      <c r="AT172" s="16">
        <v>8351.9313949579791</v>
      </c>
      <c r="AU172" s="16">
        <v>8398.9828459383807</v>
      </c>
      <c r="AV172" s="16">
        <v>8446.0342969187695</v>
      </c>
      <c r="AW172" s="16">
        <v>8493.0857478991493</v>
      </c>
      <c r="AX172" s="16">
        <v>8540.1371988795509</v>
      </c>
      <c r="AY172" s="16">
        <v>8587.1886498599506</v>
      </c>
      <c r="AZ172" s="16">
        <v>8634.2401008403394</v>
      </c>
    </row>
    <row r="173" spans="1:52" x14ac:dyDescent="0.25">
      <c r="A173" s="14" t="s">
        <v>338</v>
      </c>
      <c r="B173" s="15">
        <v>10</v>
      </c>
      <c r="C173" s="14" t="s">
        <v>260</v>
      </c>
      <c r="D173" s="14" t="s">
        <v>339</v>
      </c>
      <c r="E173" s="16">
        <v>6638.19</v>
      </c>
      <c r="F173" s="16">
        <v>6600.48</v>
      </c>
      <c r="G173" s="16">
        <v>8265.35</v>
      </c>
      <c r="H173" s="16">
        <v>8247.27</v>
      </c>
      <c r="I173" s="16">
        <v>7385.81</v>
      </c>
      <c r="J173" s="16">
        <v>7481.43</v>
      </c>
      <c r="K173" s="16">
        <v>6717.96</v>
      </c>
      <c r="L173" s="16">
        <v>8113.37</v>
      </c>
      <c r="M173" s="16">
        <v>8001.08</v>
      </c>
      <c r="N173" s="16">
        <v>7177.32</v>
      </c>
      <c r="O173" s="16">
        <v>8313.1299999999992</v>
      </c>
      <c r="P173" s="16">
        <v>7503.83</v>
      </c>
      <c r="Q173" s="16">
        <v>7472.9</v>
      </c>
      <c r="R173" s="16">
        <v>6823.85</v>
      </c>
      <c r="S173" s="16">
        <v>5837.79</v>
      </c>
      <c r="T173" s="16">
        <v>4276.3900000000003</v>
      </c>
      <c r="U173" s="16">
        <v>4569.6400000000003</v>
      </c>
      <c r="V173" s="16">
        <v>4473.37</v>
      </c>
      <c r="W173" s="16">
        <v>5362.09</v>
      </c>
      <c r="X173" s="16">
        <v>7000.86</v>
      </c>
      <c r="Y173" s="16">
        <v>7773.65</v>
      </c>
      <c r="Z173" s="16">
        <v>8672.26</v>
      </c>
      <c r="AA173" s="16">
        <v>9315.1</v>
      </c>
      <c r="AB173" s="16">
        <v>8921.86</v>
      </c>
      <c r="AC173" s="16">
        <v>9864.67</v>
      </c>
      <c r="AD173" s="16">
        <v>9228.19</v>
      </c>
      <c r="AE173" s="16">
        <v>9663.74</v>
      </c>
      <c r="AF173" s="16">
        <v>10280.73</v>
      </c>
      <c r="AG173" s="16">
        <v>11097.05</v>
      </c>
      <c r="AH173" s="16">
        <v>10967.4</v>
      </c>
      <c r="AI173" s="16">
        <v>12158.34</v>
      </c>
      <c r="AJ173" s="16">
        <v>10797.32</v>
      </c>
      <c r="AK173" s="16">
        <v>11621.47</v>
      </c>
      <c r="AL173" s="16">
        <v>10315.14</v>
      </c>
      <c r="AM173" s="16">
        <v>9191.84</v>
      </c>
      <c r="AN173" s="16">
        <v>10403.7426722689</v>
      </c>
      <c r="AO173" s="16">
        <v>10527.5523921569</v>
      </c>
      <c r="AP173" s="16">
        <v>10651.362112044801</v>
      </c>
      <c r="AQ173" s="16">
        <v>10775.171831932799</v>
      </c>
      <c r="AR173" s="16">
        <v>10898.9815518207</v>
      </c>
      <c r="AS173" s="16">
        <v>11022.7912717087</v>
      </c>
      <c r="AT173" s="16">
        <v>11146.600991596601</v>
      </c>
      <c r="AU173" s="16">
        <v>11270.410711484599</v>
      </c>
      <c r="AV173" s="16">
        <v>11394.2204313725</v>
      </c>
      <c r="AW173" s="16">
        <v>11518.0301512605</v>
      </c>
      <c r="AX173" s="16">
        <v>11641.839871148501</v>
      </c>
      <c r="AY173" s="16">
        <v>11765.649591036399</v>
      </c>
      <c r="AZ173" s="16">
        <v>11889.4593109244</v>
      </c>
    </row>
    <row r="174" spans="1:52" x14ac:dyDescent="0.25">
      <c r="A174" s="14" t="s">
        <v>340</v>
      </c>
      <c r="B174" s="15">
        <v>10</v>
      </c>
      <c r="C174" s="14" t="s">
        <v>260</v>
      </c>
      <c r="D174" s="14" t="s">
        <v>341</v>
      </c>
      <c r="E174" s="16">
        <v>9122.83</v>
      </c>
      <c r="F174" s="16">
        <v>9342.7000000000007</v>
      </c>
      <c r="G174" s="16">
        <v>9928.4599999999991</v>
      </c>
      <c r="H174" s="16">
        <v>9916.43</v>
      </c>
      <c r="I174" s="16">
        <v>10323.1</v>
      </c>
      <c r="J174" s="16">
        <v>11169.16</v>
      </c>
      <c r="K174" s="16">
        <v>11667.87</v>
      </c>
      <c r="L174" s="16">
        <v>11938.67</v>
      </c>
      <c r="M174" s="16">
        <v>10779.73</v>
      </c>
      <c r="N174" s="16">
        <v>9967.44</v>
      </c>
      <c r="O174" s="16">
        <v>10650.11</v>
      </c>
      <c r="P174" s="16">
        <v>11605.65</v>
      </c>
      <c r="Q174" s="16">
        <v>11615.57</v>
      </c>
      <c r="R174" s="16">
        <v>11144.04</v>
      </c>
      <c r="S174" s="16">
        <v>11054.42</v>
      </c>
      <c r="T174" s="16">
        <v>12848.23</v>
      </c>
      <c r="U174" s="16">
        <v>11997.74</v>
      </c>
      <c r="V174" s="16">
        <v>11933.32</v>
      </c>
      <c r="W174" s="16">
        <v>11350.07</v>
      </c>
      <c r="X174" s="16">
        <v>10485.65</v>
      </c>
      <c r="Y174" s="16">
        <v>10486.57</v>
      </c>
      <c r="Z174" s="16">
        <v>11737.59</v>
      </c>
      <c r="AA174" s="16">
        <v>11567.88</v>
      </c>
      <c r="AB174" s="16">
        <v>12105.98</v>
      </c>
      <c r="AC174" s="16">
        <v>11425.4</v>
      </c>
      <c r="AD174" s="16">
        <v>10835.02</v>
      </c>
      <c r="AE174" s="16">
        <v>8953</v>
      </c>
      <c r="AF174" s="16">
        <v>8400.9699999999993</v>
      </c>
      <c r="AG174" s="16">
        <v>7657.64</v>
      </c>
      <c r="AH174" s="16">
        <v>6538.14</v>
      </c>
      <c r="AI174" s="16">
        <v>6057.84</v>
      </c>
      <c r="AJ174" s="16">
        <v>6081.79</v>
      </c>
      <c r="AK174" s="16">
        <v>7115.4</v>
      </c>
      <c r="AL174" s="16">
        <v>6496.58</v>
      </c>
      <c r="AM174" s="16">
        <v>7274.19</v>
      </c>
      <c r="AN174" s="16">
        <v>8182.6487058823604</v>
      </c>
      <c r="AO174" s="16">
        <v>8079.1844593837604</v>
      </c>
      <c r="AP174" s="16">
        <v>7975.7202128851604</v>
      </c>
      <c r="AQ174" s="16">
        <v>7872.2559663865604</v>
      </c>
      <c r="AR174" s="16">
        <v>7768.7917198879604</v>
      </c>
      <c r="AS174" s="16">
        <v>7665.3274733893604</v>
      </c>
      <c r="AT174" s="16">
        <v>7561.8632268907604</v>
      </c>
      <c r="AU174" s="16">
        <v>7458.3989803921704</v>
      </c>
      <c r="AV174" s="16">
        <v>7354.9347338935704</v>
      </c>
      <c r="AW174" s="16">
        <v>7251.4704873949704</v>
      </c>
      <c r="AX174" s="16">
        <v>7148.0062408963704</v>
      </c>
      <c r="AY174" s="16">
        <v>7044.5419943977704</v>
      </c>
      <c r="AZ174" s="16">
        <v>6941.0777478991704</v>
      </c>
    </row>
    <row r="175" spans="1:52" x14ac:dyDescent="0.25">
      <c r="A175" s="14" t="s">
        <v>342</v>
      </c>
      <c r="B175" s="15">
        <v>10</v>
      </c>
      <c r="C175" s="14" t="s">
        <v>260</v>
      </c>
      <c r="D175" s="14" t="s">
        <v>343</v>
      </c>
      <c r="E175" s="16">
        <v>8540.11</v>
      </c>
      <c r="F175" s="16">
        <v>8514.14</v>
      </c>
      <c r="G175" s="16">
        <v>9920.06</v>
      </c>
      <c r="H175" s="16">
        <v>10366.09</v>
      </c>
      <c r="I175" s="16">
        <v>10567.36</v>
      </c>
      <c r="J175" s="16">
        <v>9485.86</v>
      </c>
      <c r="K175" s="16">
        <v>9005.7000000000007</v>
      </c>
      <c r="L175" s="16">
        <v>8284.44</v>
      </c>
      <c r="M175" s="16">
        <v>7971.26</v>
      </c>
      <c r="N175" s="16">
        <v>8771.98</v>
      </c>
      <c r="O175" s="16">
        <v>8045.57</v>
      </c>
      <c r="P175" s="16">
        <v>7816.61</v>
      </c>
      <c r="Q175" s="16">
        <v>7513.35</v>
      </c>
      <c r="R175" s="16">
        <v>7577.45</v>
      </c>
      <c r="S175" s="16">
        <v>7143.25</v>
      </c>
      <c r="T175" s="16">
        <v>7016.97</v>
      </c>
      <c r="U175" s="16">
        <v>6656.72</v>
      </c>
      <c r="V175" s="16">
        <v>7615.36</v>
      </c>
      <c r="W175" s="16">
        <v>7835.37</v>
      </c>
      <c r="X175" s="16">
        <v>8236.06</v>
      </c>
      <c r="Y175" s="16">
        <v>9193.67</v>
      </c>
      <c r="Z175" s="16">
        <v>8092.88</v>
      </c>
      <c r="AA175" s="16">
        <v>8411.64</v>
      </c>
      <c r="AB175" s="16">
        <v>9349.3700000000008</v>
      </c>
      <c r="AC175" s="16">
        <v>9729.57</v>
      </c>
      <c r="AD175" s="16">
        <v>9115.85</v>
      </c>
      <c r="AE175" s="16">
        <v>8914.2199999999993</v>
      </c>
      <c r="AF175" s="16">
        <v>7516.81</v>
      </c>
      <c r="AG175" s="16">
        <v>7434.64</v>
      </c>
      <c r="AH175" s="16">
        <v>6421.06</v>
      </c>
      <c r="AI175" s="16">
        <v>6204.31</v>
      </c>
      <c r="AJ175" s="16">
        <v>7807.64</v>
      </c>
      <c r="AK175" s="16">
        <v>8503.3799999999992</v>
      </c>
      <c r="AL175" s="16">
        <v>7797.96</v>
      </c>
      <c r="AM175" s="16">
        <v>8383.82</v>
      </c>
      <c r="AN175" s="16">
        <v>7567.4633781512603</v>
      </c>
      <c r="AO175" s="16">
        <v>7527.9406610644301</v>
      </c>
      <c r="AP175" s="16">
        <v>7488.4179439775899</v>
      </c>
      <c r="AQ175" s="16">
        <v>7448.8952268907597</v>
      </c>
      <c r="AR175" s="16">
        <v>7409.3725098039304</v>
      </c>
      <c r="AS175" s="16">
        <v>7369.8497927170902</v>
      </c>
      <c r="AT175" s="16">
        <v>7330.32707563026</v>
      </c>
      <c r="AU175" s="16">
        <v>7290.8043585434198</v>
      </c>
      <c r="AV175" s="16">
        <v>7251.2816414565896</v>
      </c>
      <c r="AW175" s="16">
        <v>7211.7589243697503</v>
      </c>
      <c r="AX175" s="16">
        <v>7172.2362072829201</v>
      </c>
      <c r="AY175" s="16">
        <v>7132.7134901960799</v>
      </c>
      <c r="AZ175" s="16">
        <v>7093.1907731092497</v>
      </c>
    </row>
    <row r="176" spans="1:52" x14ac:dyDescent="0.25">
      <c r="A176" s="14" t="s">
        <v>344</v>
      </c>
      <c r="B176" s="15">
        <v>10</v>
      </c>
      <c r="C176" s="14" t="s">
        <v>260</v>
      </c>
      <c r="D176" s="14" t="s">
        <v>345</v>
      </c>
      <c r="E176" s="16">
        <v>5374.03</v>
      </c>
      <c r="F176" s="16">
        <v>5985.51</v>
      </c>
      <c r="G176" s="16">
        <v>6535.83</v>
      </c>
      <c r="H176" s="16">
        <v>6696.7</v>
      </c>
      <c r="I176" s="16">
        <v>5641.95</v>
      </c>
      <c r="J176" s="16">
        <v>6022.44</v>
      </c>
      <c r="K176" s="16">
        <v>4888.8</v>
      </c>
      <c r="L176" s="16">
        <v>4377.25</v>
      </c>
      <c r="M176" s="16">
        <v>4136.04</v>
      </c>
      <c r="N176" s="16">
        <v>4416.58</v>
      </c>
      <c r="O176" s="16">
        <v>3010.71</v>
      </c>
      <c r="P176" s="16">
        <v>3097.6</v>
      </c>
      <c r="Q176" s="16">
        <v>3582</v>
      </c>
      <c r="R176" s="16">
        <v>2283.9699999999998</v>
      </c>
      <c r="S176" s="16">
        <v>2142.83</v>
      </c>
      <c r="T176" s="16">
        <v>1931.84</v>
      </c>
      <c r="U176" s="16">
        <v>143.24</v>
      </c>
      <c r="V176" s="16">
        <v>1068.8900000000001</v>
      </c>
      <c r="W176" s="16">
        <v>501.19</v>
      </c>
      <c r="X176" s="16">
        <v>-829.56</v>
      </c>
      <c r="Y176" s="16">
        <v>-845.66</v>
      </c>
      <c r="Z176" s="16">
        <v>-799.61</v>
      </c>
      <c r="AA176" s="16">
        <v>-213.3</v>
      </c>
      <c r="AB176" s="16">
        <v>507.62</v>
      </c>
      <c r="AC176" s="16">
        <v>1457.31</v>
      </c>
      <c r="AD176" s="16">
        <v>2613.61</v>
      </c>
      <c r="AE176" s="16">
        <v>2092.48</v>
      </c>
      <c r="AF176" s="16">
        <v>2141.0100000000002</v>
      </c>
      <c r="AG176" s="16">
        <v>1407.13</v>
      </c>
      <c r="AH176" s="16">
        <v>2438.1</v>
      </c>
      <c r="AI176" s="16">
        <v>3040.61</v>
      </c>
      <c r="AJ176" s="16">
        <v>2716.54</v>
      </c>
      <c r="AK176" s="16">
        <v>1266.1099999999999</v>
      </c>
      <c r="AL176" s="16">
        <v>157.4</v>
      </c>
      <c r="AM176" s="16">
        <v>1642.75</v>
      </c>
      <c r="AN176" s="16">
        <v>-101.046000000001</v>
      </c>
      <c r="AO176" s="16">
        <v>-250.51671428572001</v>
      </c>
      <c r="AP176" s="16">
        <v>-399.98742857142997</v>
      </c>
      <c r="AQ176" s="16">
        <v>-549.45814285714005</v>
      </c>
      <c r="AR176" s="16">
        <v>-698.92885714286001</v>
      </c>
      <c r="AS176" s="16">
        <v>-848.39957142856997</v>
      </c>
      <c r="AT176" s="16">
        <v>-997.87028571429005</v>
      </c>
      <c r="AU176" s="16">
        <v>-1147.3409999999999</v>
      </c>
      <c r="AV176" s="16">
        <v>-1296.81171428572</v>
      </c>
      <c r="AW176" s="16">
        <v>-1446.28242857143</v>
      </c>
      <c r="AX176" s="16">
        <v>-1595.7531428571399</v>
      </c>
      <c r="AY176" s="16">
        <v>-1745.22385714286</v>
      </c>
      <c r="AZ176" s="16">
        <v>-1894.69457142857</v>
      </c>
    </row>
    <row r="177" spans="1:52" x14ac:dyDescent="0.25">
      <c r="A177" s="14" t="s">
        <v>346</v>
      </c>
      <c r="B177" s="15">
        <v>10</v>
      </c>
      <c r="C177" s="14" t="s">
        <v>260</v>
      </c>
      <c r="D177" s="14" t="s">
        <v>347</v>
      </c>
      <c r="E177" s="16">
        <v>3355.74</v>
      </c>
      <c r="F177" s="16">
        <v>3304.61</v>
      </c>
      <c r="G177" s="16">
        <v>3783.3</v>
      </c>
      <c r="H177" s="16">
        <v>4887.8</v>
      </c>
      <c r="I177" s="16">
        <v>5912.1</v>
      </c>
      <c r="J177" s="16">
        <v>5878.52</v>
      </c>
      <c r="K177" s="16">
        <v>4431.21</v>
      </c>
      <c r="L177" s="16">
        <v>4092.14</v>
      </c>
      <c r="M177" s="16">
        <v>2787.5</v>
      </c>
      <c r="N177" s="16">
        <v>1559.45</v>
      </c>
      <c r="O177" s="16">
        <v>3280.87</v>
      </c>
      <c r="P177" s="16">
        <v>3380.3</v>
      </c>
      <c r="Q177" s="16">
        <v>2955.37</v>
      </c>
      <c r="R177" s="16">
        <v>2300.16</v>
      </c>
      <c r="S177" s="16">
        <v>1703.57</v>
      </c>
      <c r="T177" s="16">
        <v>2128.13</v>
      </c>
      <c r="U177" s="16">
        <v>2035.31</v>
      </c>
      <c r="V177" s="16">
        <v>1656.97</v>
      </c>
      <c r="W177" s="16">
        <v>2255.85</v>
      </c>
      <c r="X177" s="16">
        <v>2100.98</v>
      </c>
      <c r="Y177" s="16">
        <v>1954.31</v>
      </c>
      <c r="Z177" s="16">
        <v>3786.98</v>
      </c>
      <c r="AA177" s="16">
        <v>4946.76</v>
      </c>
      <c r="AB177" s="16">
        <v>4571.5</v>
      </c>
      <c r="AC177" s="16">
        <v>4640.32</v>
      </c>
      <c r="AD177" s="16">
        <v>5029.1400000000003</v>
      </c>
      <c r="AE177" s="16">
        <v>6558.81</v>
      </c>
      <c r="AF177" s="16">
        <v>6622.7</v>
      </c>
      <c r="AG177" s="16">
        <v>5717.66</v>
      </c>
      <c r="AH177" s="16">
        <v>4670.49</v>
      </c>
      <c r="AI177" s="16">
        <v>4838.6899999999996</v>
      </c>
      <c r="AJ177" s="16">
        <v>3852.95</v>
      </c>
      <c r="AK177" s="16">
        <v>4468.3</v>
      </c>
      <c r="AL177" s="16">
        <v>5390.05</v>
      </c>
      <c r="AM177" s="16">
        <v>4594.29</v>
      </c>
      <c r="AN177" s="16">
        <v>4658.0843865546203</v>
      </c>
      <c r="AO177" s="16">
        <v>4701.8941064425799</v>
      </c>
      <c r="AP177" s="16">
        <v>4745.7038263305303</v>
      </c>
      <c r="AQ177" s="16">
        <v>4789.5135462184899</v>
      </c>
      <c r="AR177" s="16">
        <v>4833.3232661064403</v>
      </c>
      <c r="AS177" s="16">
        <v>4877.1329859943999</v>
      </c>
      <c r="AT177" s="16">
        <v>4920.9427058823503</v>
      </c>
      <c r="AU177" s="16">
        <v>4964.7524257703099</v>
      </c>
      <c r="AV177" s="16">
        <v>5008.5621456582603</v>
      </c>
      <c r="AW177" s="16">
        <v>5052.3718655462199</v>
      </c>
      <c r="AX177" s="16">
        <v>5096.1815854341703</v>
      </c>
      <c r="AY177" s="16">
        <v>5139.9913053221298</v>
      </c>
      <c r="AZ177" s="16">
        <v>5183.8010252100803</v>
      </c>
    </row>
    <row r="178" spans="1:52" x14ac:dyDescent="0.25">
      <c r="A178" s="14" t="s">
        <v>348</v>
      </c>
      <c r="B178" s="15">
        <v>10</v>
      </c>
      <c r="C178" s="14" t="s">
        <v>260</v>
      </c>
      <c r="D178" s="14" t="s">
        <v>349</v>
      </c>
      <c r="E178" s="16">
        <v>8003.37</v>
      </c>
      <c r="F178" s="16">
        <v>8421.75</v>
      </c>
      <c r="G178" s="16">
        <v>8445.41</v>
      </c>
      <c r="H178" s="16">
        <v>10111.31</v>
      </c>
      <c r="I178" s="16">
        <v>10882.1</v>
      </c>
      <c r="J178" s="16">
        <v>10348.719999999999</v>
      </c>
      <c r="K178" s="16">
        <v>10090.34</v>
      </c>
      <c r="L178" s="16">
        <v>10721.79</v>
      </c>
      <c r="M178" s="16">
        <v>11438.18</v>
      </c>
      <c r="N178" s="16">
        <v>12335.75</v>
      </c>
      <c r="O178" s="16">
        <v>12515.05</v>
      </c>
      <c r="P178" s="16">
        <v>12286.69</v>
      </c>
      <c r="Q178" s="16">
        <v>11817.86</v>
      </c>
      <c r="R178" s="16">
        <v>12037.39</v>
      </c>
      <c r="S178" s="16">
        <v>12856.78</v>
      </c>
      <c r="T178" s="16">
        <v>13475.29</v>
      </c>
      <c r="U178" s="16">
        <v>13675.02</v>
      </c>
      <c r="V178" s="16">
        <v>14889.02</v>
      </c>
      <c r="W178" s="16">
        <v>15528.3</v>
      </c>
      <c r="X178" s="16">
        <v>14364.26</v>
      </c>
      <c r="Y178" s="16">
        <v>14318.86</v>
      </c>
      <c r="Z178" s="16">
        <v>13837.88</v>
      </c>
      <c r="AA178" s="16">
        <v>14575.6</v>
      </c>
      <c r="AB178" s="16">
        <v>13972.32</v>
      </c>
      <c r="AC178" s="16">
        <v>14627.98</v>
      </c>
      <c r="AD178" s="16">
        <v>13770.53</v>
      </c>
      <c r="AE178" s="16">
        <v>13386.53</v>
      </c>
      <c r="AF178" s="16">
        <v>12890.04</v>
      </c>
      <c r="AG178" s="16">
        <v>12881.62</v>
      </c>
      <c r="AH178" s="16">
        <v>12809.99</v>
      </c>
      <c r="AI178" s="16">
        <v>11234.3</v>
      </c>
      <c r="AJ178" s="16">
        <v>12244.45</v>
      </c>
      <c r="AK178" s="16">
        <v>11280.99</v>
      </c>
      <c r="AL178" s="16">
        <v>10707.94</v>
      </c>
      <c r="AM178" s="16">
        <v>10428.549999999999</v>
      </c>
      <c r="AN178" s="16">
        <v>13817.6407731092</v>
      </c>
      <c r="AO178" s="16">
        <v>13907.1732605042</v>
      </c>
      <c r="AP178" s="16">
        <v>13996.705747899199</v>
      </c>
      <c r="AQ178" s="16">
        <v>14086.2382352941</v>
      </c>
      <c r="AR178" s="16">
        <v>14175.7707226891</v>
      </c>
      <c r="AS178" s="16">
        <v>14265.303210083999</v>
      </c>
      <c r="AT178" s="16">
        <v>14354.835697479</v>
      </c>
      <c r="AU178" s="16">
        <v>14444.3681848739</v>
      </c>
      <c r="AV178" s="16">
        <v>14533.900672268899</v>
      </c>
      <c r="AW178" s="16">
        <v>14623.4331596639</v>
      </c>
      <c r="AX178" s="16">
        <v>14712.9656470588</v>
      </c>
      <c r="AY178" s="16">
        <v>14802.498134453799</v>
      </c>
      <c r="AZ178" s="16">
        <v>14892.0306218487</v>
      </c>
    </row>
    <row r="179" spans="1:52" x14ac:dyDescent="0.25">
      <c r="A179" s="14" t="s">
        <v>350</v>
      </c>
      <c r="B179" s="15">
        <v>10</v>
      </c>
      <c r="C179" s="14" t="s">
        <v>260</v>
      </c>
      <c r="D179" s="14" t="s">
        <v>351</v>
      </c>
      <c r="E179" s="16">
        <v>2951.73</v>
      </c>
      <c r="F179" s="16">
        <v>4389.24</v>
      </c>
      <c r="G179" s="16">
        <v>5423.44</v>
      </c>
      <c r="H179" s="16">
        <v>5260.64</v>
      </c>
      <c r="I179" s="16">
        <v>5257.44</v>
      </c>
      <c r="J179" s="16">
        <v>6388.14</v>
      </c>
      <c r="K179" s="16">
        <v>7729.17</v>
      </c>
      <c r="L179" s="16">
        <v>8737.1299999999992</v>
      </c>
      <c r="M179" s="16">
        <v>9337.41</v>
      </c>
      <c r="N179" s="16">
        <v>10424.51</v>
      </c>
      <c r="O179" s="16">
        <v>10735.55</v>
      </c>
      <c r="P179" s="16">
        <v>10781.24</v>
      </c>
      <c r="Q179" s="16">
        <v>11691.72</v>
      </c>
      <c r="R179" s="16">
        <v>11673.13</v>
      </c>
      <c r="S179" s="16">
        <v>10873.04</v>
      </c>
      <c r="T179" s="16">
        <v>11151.35</v>
      </c>
      <c r="U179" s="16">
        <v>11204.69</v>
      </c>
      <c r="V179" s="16">
        <v>10683.12</v>
      </c>
      <c r="W179" s="16">
        <v>10973.2</v>
      </c>
      <c r="X179" s="16">
        <v>11517.3</v>
      </c>
      <c r="Y179" s="16">
        <v>11048.86</v>
      </c>
      <c r="Z179" s="16">
        <v>11014.73</v>
      </c>
      <c r="AA179" s="16">
        <v>12642.24</v>
      </c>
      <c r="AB179" s="16">
        <v>11677.46</v>
      </c>
      <c r="AC179" s="16">
        <v>11591.23</v>
      </c>
      <c r="AD179" s="16">
        <v>12119.54</v>
      </c>
      <c r="AE179" s="16">
        <v>11849</v>
      </c>
      <c r="AF179" s="16">
        <v>12469.55</v>
      </c>
      <c r="AG179" s="16">
        <v>12007.06</v>
      </c>
      <c r="AH179" s="16">
        <v>12566.26</v>
      </c>
      <c r="AI179" s="16">
        <v>13241.79</v>
      </c>
      <c r="AJ179" s="16">
        <v>13042.89</v>
      </c>
      <c r="AK179" s="16">
        <v>11892.72</v>
      </c>
      <c r="AL179" s="16">
        <v>11237.13</v>
      </c>
      <c r="AM179" s="16">
        <v>9748.35</v>
      </c>
      <c r="AN179" s="16">
        <v>13904.0720672269</v>
      </c>
      <c r="AO179" s="16">
        <v>14112.5014677871</v>
      </c>
      <c r="AP179" s="16">
        <v>14320.930868347299</v>
      </c>
      <c r="AQ179" s="16">
        <v>14529.3602689076</v>
      </c>
      <c r="AR179" s="16">
        <v>14737.7896694678</v>
      </c>
      <c r="AS179" s="16">
        <v>14946.219070028001</v>
      </c>
      <c r="AT179" s="16">
        <v>15154.648470588199</v>
      </c>
      <c r="AU179" s="16">
        <v>15363.0778711485</v>
      </c>
      <c r="AV179" s="16">
        <v>15571.507271708701</v>
      </c>
      <c r="AW179" s="16">
        <v>15779.936672268899</v>
      </c>
      <c r="AX179" s="16">
        <v>15988.3660728291</v>
      </c>
      <c r="AY179" s="16">
        <v>16196.7954733894</v>
      </c>
      <c r="AZ179" s="16">
        <v>16405.224873949599</v>
      </c>
    </row>
    <row r="180" spans="1:52" x14ac:dyDescent="0.25">
      <c r="A180" s="14" t="s">
        <v>352</v>
      </c>
      <c r="B180" s="15">
        <v>10</v>
      </c>
      <c r="C180" s="14" t="s">
        <v>260</v>
      </c>
      <c r="D180" s="14" t="s">
        <v>353</v>
      </c>
      <c r="E180" s="16">
        <v>4959.13</v>
      </c>
      <c r="F180" s="16">
        <v>5454.35</v>
      </c>
      <c r="G180" s="16">
        <v>6120.14</v>
      </c>
      <c r="H180" s="16">
        <v>5633.66</v>
      </c>
      <c r="I180" s="16">
        <v>7211.86</v>
      </c>
      <c r="J180" s="16">
        <v>6162</v>
      </c>
      <c r="K180" s="16">
        <v>6682.99</v>
      </c>
      <c r="L180" s="16">
        <v>6108.89</v>
      </c>
      <c r="M180" s="16">
        <v>6053.5</v>
      </c>
      <c r="N180" s="16">
        <v>6991.77</v>
      </c>
      <c r="O180" s="16">
        <v>6647.93</v>
      </c>
      <c r="P180" s="16">
        <v>6675.9</v>
      </c>
      <c r="Q180" s="16">
        <v>7270.99</v>
      </c>
      <c r="R180" s="16">
        <v>6234.56</v>
      </c>
      <c r="S180" s="16">
        <v>7824.93</v>
      </c>
      <c r="T180" s="16">
        <v>6707.64</v>
      </c>
      <c r="U180" s="16">
        <v>8094.16</v>
      </c>
      <c r="V180" s="16">
        <v>8239.92</v>
      </c>
      <c r="W180" s="16">
        <v>8667.1200000000008</v>
      </c>
      <c r="X180" s="16">
        <v>9854.69</v>
      </c>
      <c r="Y180" s="16">
        <v>10985.04</v>
      </c>
      <c r="Z180" s="16">
        <v>10385.26</v>
      </c>
      <c r="AA180" s="16">
        <v>9358.48</v>
      </c>
      <c r="AB180" s="16">
        <v>10220.75</v>
      </c>
      <c r="AC180" s="16">
        <v>10101.26</v>
      </c>
      <c r="AD180" s="16">
        <v>11071.77</v>
      </c>
      <c r="AE180" s="16">
        <v>12456.58</v>
      </c>
      <c r="AF180" s="16">
        <v>13078.34</v>
      </c>
      <c r="AG180" s="16">
        <v>14030.63</v>
      </c>
      <c r="AH180" s="16">
        <v>15944.38</v>
      </c>
      <c r="AI180" s="16">
        <v>15251.11</v>
      </c>
      <c r="AJ180" s="16">
        <v>16020.87</v>
      </c>
      <c r="AK180" s="16">
        <v>17072.64</v>
      </c>
      <c r="AL180" s="16">
        <v>17064.53</v>
      </c>
      <c r="AM180" s="16">
        <v>17458.509999999998</v>
      </c>
      <c r="AN180" s="16">
        <v>16010.1923697479</v>
      </c>
      <c r="AO180" s="16">
        <v>16362.9867394958</v>
      </c>
      <c r="AP180" s="16">
        <v>16715.7811092437</v>
      </c>
      <c r="AQ180" s="16">
        <v>17068.575478991599</v>
      </c>
      <c r="AR180" s="16">
        <v>17421.369848739501</v>
      </c>
      <c r="AS180" s="16">
        <v>17774.1642184874</v>
      </c>
      <c r="AT180" s="16">
        <v>18126.958588235299</v>
      </c>
      <c r="AU180" s="16">
        <v>18479.752957983201</v>
      </c>
      <c r="AV180" s="16">
        <v>18832.547327731099</v>
      </c>
      <c r="AW180" s="16">
        <v>19185.341697479002</v>
      </c>
      <c r="AX180" s="16">
        <v>19538.1360672269</v>
      </c>
      <c r="AY180" s="16">
        <v>19890.930436974799</v>
      </c>
      <c r="AZ180" s="16">
        <v>20243.724806722701</v>
      </c>
    </row>
    <row r="181" spans="1:52" x14ac:dyDescent="0.25">
      <c r="A181" s="14" t="s">
        <v>354</v>
      </c>
      <c r="B181" s="15">
        <v>10</v>
      </c>
      <c r="C181" s="14" t="s">
        <v>260</v>
      </c>
      <c r="D181" s="14" t="s">
        <v>355</v>
      </c>
      <c r="E181" s="16">
        <v>6465.73</v>
      </c>
      <c r="F181" s="16">
        <v>7150.13</v>
      </c>
      <c r="G181" s="16">
        <v>8126.02</v>
      </c>
      <c r="H181" s="16">
        <v>6914.5</v>
      </c>
      <c r="I181" s="16">
        <v>8143.58</v>
      </c>
      <c r="J181" s="16">
        <v>9894.31</v>
      </c>
      <c r="K181" s="16">
        <v>10261.950000000001</v>
      </c>
      <c r="L181" s="16">
        <v>11307.09</v>
      </c>
      <c r="M181" s="16">
        <v>10008.1</v>
      </c>
      <c r="N181" s="16">
        <v>11325.89</v>
      </c>
      <c r="O181" s="16">
        <v>11574.26</v>
      </c>
      <c r="P181" s="16">
        <v>12567.46</v>
      </c>
      <c r="Q181" s="16">
        <v>14159.42</v>
      </c>
      <c r="R181" s="16">
        <v>13712.09</v>
      </c>
      <c r="S181" s="16">
        <v>14040.14</v>
      </c>
      <c r="T181" s="16">
        <v>12717.67</v>
      </c>
      <c r="U181" s="16">
        <v>11412.15</v>
      </c>
      <c r="V181" s="16">
        <v>11979.71</v>
      </c>
      <c r="W181" s="16">
        <v>12472.67</v>
      </c>
      <c r="X181" s="16">
        <v>12358.5</v>
      </c>
      <c r="Y181" s="16">
        <v>12089.29</v>
      </c>
      <c r="Z181" s="16">
        <v>12871.5</v>
      </c>
      <c r="AA181" s="16">
        <v>13398.88</v>
      </c>
      <c r="AB181" s="16">
        <v>13485.69</v>
      </c>
      <c r="AC181" s="16">
        <v>12587.32</v>
      </c>
      <c r="AD181" s="16">
        <v>12296.73</v>
      </c>
      <c r="AE181" s="16">
        <v>12050.79</v>
      </c>
      <c r="AF181" s="16">
        <v>12154.19</v>
      </c>
      <c r="AG181" s="16">
        <v>11691.63</v>
      </c>
      <c r="AH181" s="16">
        <v>10332.16</v>
      </c>
      <c r="AI181" s="16">
        <v>11003.49</v>
      </c>
      <c r="AJ181" s="16">
        <v>10522.14</v>
      </c>
      <c r="AK181" s="16">
        <v>10794.74</v>
      </c>
      <c r="AL181" s="16">
        <v>9207.9599999999991</v>
      </c>
      <c r="AM181" s="16">
        <v>10071.83</v>
      </c>
      <c r="AN181" s="16">
        <v>12574.732302521001</v>
      </c>
      <c r="AO181" s="16">
        <v>12652.4559859944</v>
      </c>
      <c r="AP181" s="16">
        <v>12730.1796694678</v>
      </c>
      <c r="AQ181" s="16">
        <v>12807.903352941201</v>
      </c>
      <c r="AR181" s="16">
        <v>12885.6270364146</v>
      </c>
      <c r="AS181" s="16">
        <v>12963.350719888</v>
      </c>
      <c r="AT181" s="16">
        <v>13041.074403361299</v>
      </c>
      <c r="AU181" s="16">
        <v>13118.7980868347</v>
      </c>
      <c r="AV181" s="16">
        <v>13196.5217703081</v>
      </c>
      <c r="AW181" s="16">
        <v>13274.245453781499</v>
      </c>
      <c r="AX181" s="16">
        <v>13351.9691372549</v>
      </c>
      <c r="AY181" s="16">
        <v>13429.6928207283</v>
      </c>
      <c r="AZ181" s="16">
        <v>13507.416504201699</v>
      </c>
    </row>
    <row r="182" spans="1:52" x14ac:dyDescent="0.25">
      <c r="A182" s="14" t="s">
        <v>356</v>
      </c>
      <c r="B182" s="15">
        <v>10</v>
      </c>
      <c r="C182" s="14" t="s">
        <v>260</v>
      </c>
      <c r="D182" s="14" t="s">
        <v>357</v>
      </c>
      <c r="E182" s="16">
        <v>3858.37</v>
      </c>
      <c r="F182" s="16">
        <v>4181.91</v>
      </c>
      <c r="G182" s="16">
        <v>3100.03</v>
      </c>
      <c r="H182" s="16">
        <v>4648.05</v>
      </c>
      <c r="I182" s="16">
        <v>3038.37</v>
      </c>
      <c r="J182" s="16">
        <v>2175.5300000000002</v>
      </c>
      <c r="K182" s="16">
        <v>2520.7199999999998</v>
      </c>
      <c r="L182" s="16">
        <v>3931.22</v>
      </c>
      <c r="M182" s="16">
        <v>2151.5300000000002</v>
      </c>
      <c r="N182" s="16">
        <v>1911.09</v>
      </c>
      <c r="O182" s="16">
        <v>1487.85</v>
      </c>
      <c r="P182" s="16">
        <v>1531.94</v>
      </c>
      <c r="Q182" s="16">
        <v>2144.62</v>
      </c>
      <c r="R182" s="16">
        <v>3583.4</v>
      </c>
      <c r="S182" s="16">
        <v>3228.24</v>
      </c>
      <c r="T182" s="16">
        <v>3807.85</v>
      </c>
      <c r="U182" s="16">
        <v>2348.3200000000002</v>
      </c>
      <c r="V182" s="16">
        <v>1350.07</v>
      </c>
      <c r="W182" s="16">
        <v>2612.85</v>
      </c>
      <c r="X182" s="16">
        <v>3454.37</v>
      </c>
      <c r="Y182" s="16">
        <v>3547.39</v>
      </c>
      <c r="Z182" s="16">
        <v>2325.31</v>
      </c>
      <c r="AA182" s="16">
        <v>1928.78</v>
      </c>
      <c r="AB182" s="16">
        <v>3411.43</v>
      </c>
      <c r="AC182" s="16">
        <v>3176.06</v>
      </c>
      <c r="AD182" s="16">
        <v>3887.16</v>
      </c>
      <c r="AE182" s="16">
        <v>3211.12</v>
      </c>
      <c r="AF182" s="16">
        <v>3122.19</v>
      </c>
      <c r="AG182" s="16">
        <v>3431.34</v>
      </c>
      <c r="AH182" s="16">
        <v>1600.22</v>
      </c>
      <c r="AI182" s="16">
        <v>1393.72</v>
      </c>
      <c r="AJ182" s="16">
        <v>1912.51</v>
      </c>
      <c r="AK182" s="16">
        <v>3001.54</v>
      </c>
      <c r="AL182" s="16">
        <v>3693.37</v>
      </c>
      <c r="AM182" s="16">
        <v>2321.64</v>
      </c>
      <c r="AN182" s="16">
        <v>2540.8727058823501</v>
      </c>
      <c r="AO182" s="16">
        <v>2524.8416498599399</v>
      </c>
      <c r="AP182" s="16">
        <v>2508.8105938375302</v>
      </c>
      <c r="AQ182" s="16">
        <v>2492.77953781513</v>
      </c>
      <c r="AR182" s="16">
        <v>2476.7484817927202</v>
      </c>
      <c r="AS182" s="16">
        <v>2460.71742577031</v>
      </c>
      <c r="AT182" s="16">
        <v>2444.6863697478998</v>
      </c>
      <c r="AU182" s="16">
        <v>2428.65531372549</v>
      </c>
      <c r="AV182" s="16">
        <v>2412.6242577030798</v>
      </c>
      <c r="AW182" s="16">
        <v>2396.5932016806701</v>
      </c>
      <c r="AX182" s="16">
        <v>2380.5621456582599</v>
      </c>
      <c r="AY182" s="16">
        <v>2364.5310896358501</v>
      </c>
      <c r="AZ182" s="16">
        <v>2348.5000336134399</v>
      </c>
    </row>
    <row r="183" spans="1:52" x14ac:dyDescent="0.25">
      <c r="A183" s="14" t="s">
        <v>358</v>
      </c>
      <c r="B183" s="15">
        <v>10</v>
      </c>
      <c r="C183" s="14" t="s">
        <v>260</v>
      </c>
      <c r="D183" s="14" t="s">
        <v>359</v>
      </c>
      <c r="E183" s="16">
        <v>8907.56</v>
      </c>
      <c r="F183" s="16">
        <v>8849.1</v>
      </c>
      <c r="G183" s="16">
        <v>9042.34</v>
      </c>
      <c r="H183" s="16">
        <v>9218.1299999999992</v>
      </c>
      <c r="I183" s="16">
        <v>8005.42</v>
      </c>
      <c r="J183" s="16">
        <v>7390.44</v>
      </c>
      <c r="K183" s="16">
        <v>6759.03</v>
      </c>
      <c r="L183" s="16">
        <v>8316.08</v>
      </c>
      <c r="M183" s="16">
        <v>8349.51</v>
      </c>
      <c r="N183" s="16">
        <v>9461.2000000000007</v>
      </c>
      <c r="O183" s="16">
        <v>9498.6200000000008</v>
      </c>
      <c r="P183" s="16">
        <v>9453.0400000000009</v>
      </c>
      <c r="Q183" s="16">
        <v>9547.2199999999993</v>
      </c>
      <c r="R183" s="16">
        <v>9560.1</v>
      </c>
      <c r="S183" s="16">
        <v>10067.98</v>
      </c>
      <c r="T183" s="16">
        <v>8391.52</v>
      </c>
      <c r="U183" s="16">
        <v>8780.39</v>
      </c>
      <c r="V183" s="16">
        <v>8292.07</v>
      </c>
      <c r="W183" s="16">
        <v>7810.08</v>
      </c>
      <c r="X183" s="16">
        <v>6790.2</v>
      </c>
      <c r="Y183" s="16">
        <v>5530.43</v>
      </c>
      <c r="Z183" s="16">
        <v>4939.72</v>
      </c>
      <c r="AA183" s="16">
        <v>4818.7</v>
      </c>
      <c r="AB183" s="16">
        <v>3772.14</v>
      </c>
      <c r="AC183" s="16">
        <v>5161.99</v>
      </c>
      <c r="AD183" s="16">
        <v>6526.33</v>
      </c>
      <c r="AE183" s="16">
        <v>6855.98</v>
      </c>
      <c r="AF183" s="16">
        <v>7372.21</v>
      </c>
      <c r="AG183" s="16">
        <v>8570.64</v>
      </c>
      <c r="AH183" s="16">
        <v>7837.63</v>
      </c>
      <c r="AI183" s="16">
        <v>7669.36</v>
      </c>
      <c r="AJ183" s="16">
        <v>6850.43</v>
      </c>
      <c r="AK183" s="16">
        <v>6757.51</v>
      </c>
      <c r="AL183" s="16">
        <v>6216.09</v>
      </c>
      <c r="AM183" s="16">
        <v>6573.44</v>
      </c>
      <c r="AN183" s="16">
        <v>6147.8690924369803</v>
      </c>
      <c r="AO183" s="16">
        <v>6064.1116134453796</v>
      </c>
      <c r="AP183" s="16">
        <v>5980.3541344537898</v>
      </c>
      <c r="AQ183" s="16">
        <v>5896.59665546219</v>
      </c>
      <c r="AR183" s="16">
        <v>5812.8391764705902</v>
      </c>
      <c r="AS183" s="16">
        <v>5729.0816974789996</v>
      </c>
      <c r="AT183" s="16">
        <v>5645.3242184873998</v>
      </c>
      <c r="AU183" s="16">
        <v>5561.5667394958</v>
      </c>
      <c r="AV183" s="16">
        <v>5477.8092605042102</v>
      </c>
      <c r="AW183" s="16">
        <v>5394.0517815126104</v>
      </c>
      <c r="AX183" s="16">
        <v>5310.2943025210097</v>
      </c>
      <c r="AY183" s="16">
        <v>5226.53682352942</v>
      </c>
      <c r="AZ183" s="16">
        <v>5142.7793445378202</v>
      </c>
    </row>
    <row r="184" spans="1:52" x14ac:dyDescent="0.25">
      <c r="A184" s="14" t="s">
        <v>360</v>
      </c>
      <c r="B184" s="15">
        <v>10</v>
      </c>
      <c r="C184" s="14" t="s">
        <v>260</v>
      </c>
      <c r="D184" s="14" t="s">
        <v>361</v>
      </c>
      <c r="E184" s="16">
        <v>4219.72</v>
      </c>
      <c r="F184" s="16">
        <v>3983.98</v>
      </c>
      <c r="G184" s="16">
        <v>3973</v>
      </c>
      <c r="H184" s="16">
        <v>3315.05</v>
      </c>
      <c r="I184" s="16">
        <v>3238.81</v>
      </c>
      <c r="J184" s="16">
        <v>3634.69</v>
      </c>
      <c r="K184" s="16">
        <v>2125.62</v>
      </c>
      <c r="L184" s="16">
        <v>2867.12</v>
      </c>
      <c r="M184" s="16">
        <v>3618.35</v>
      </c>
      <c r="N184" s="16">
        <v>2769.3</v>
      </c>
      <c r="O184" s="16">
        <v>1713.17</v>
      </c>
      <c r="P184" s="16">
        <v>1868.45</v>
      </c>
      <c r="Q184" s="16">
        <v>2021.32</v>
      </c>
      <c r="R184" s="16">
        <v>2401.9</v>
      </c>
      <c r="S184" s="16">
        <v>3821.81</v>
      </c>
      <c r="T184" s="16">
        <v>2467.69</v>
      </c>
      <c r="U184" s="16">
        <v>2684.47</v>
      </c>
      <c r="V184" s="16">
        <v>2842.43</v>
      </c>
      <c r="W184" s="16">
        <v>1593.29</v>
      </c>
      <c r="X184" s="16">
        <v>1363.97</v>
      </c>
      <c r="Y184" s="16">
        <v>1102.5899999999999</v>
      </c>
      <c r="Z184" s="16">
        <v>763.58</v>
      </c>
      <c r="AA184" s="16">
        <v>1073.72</v>
      </c>
      <c r="AB184" s="16">
        <v>1578.03</v>
      </c>
      <c r="AC184" s="16">
        <v>211.86</v>
      </c>
      <c r="AD184" s="16">
        <v>141.88999999999999</v>
      </c>
      <c r="AE184" s="16">
        <v>-555.97</v>
      </c>
      <c r="AF184" s="16">
        <v>331.53</v>
      </c>
      <c r="AG184" s="16">
        <v>209.68</v>
      </c>
      <c r="AH184" s="16">
        <v>1222.28</v>
      </c>
      <c r="AI184" s="16">
        <v>190.26</v>
      </c>
      <c r="AJ184" s="16">
        <v>1753.53</v>
      </c>
      <c r="AK184" s="16">
        <v>2217.44</v>
      </c>
      <c r="AL184" s="16">
        <v>2861.49</v>
      </c>
      <c r="AM184" s="16">
        <v>1505.5</v>
      </c>
      <c r="AN184" s="16">
        <v>414.37211764706302</v>
      </c>
      <c r="AO184" s="16">
        <v>324.48556862745301</v>
      </c>
      <c r="AP184" s="16">
        <v>234.59901960784299</v>
      </c>
      <c r="AQ184" s="16">
        <v>144.712470588233</v>
      </c>
      <c r="AR184" s="16">
        <v>54.825921568632999</v>
      </c>
      <c r="AS184" s="16">
        <v>-35.060627450976902</v>
      </c>
      <c r="AT184" s="16">
        <v>-124.947176470587</v>
      </c>
      <c r="AU184" s="16">
        <v>-214.833725490197</v>
      </c>
      <c r="AV184" s="16">
        <v>-304.72027450980698</v>
      </c>
      <c r="AW184" s="16">
        <v>-394.606823529407</v>
      </c>
      <c r="AX184" s="16">
        <v>-484.49337254901701</v>
      </c>
      <c r="AY184" s="16">
        <v>-574.37992156862697</v>
      </c>
      <c r="AZ184" s="16">
        <v>-664.26647058823698</v>
      </c>
    </row>
    <row r="185" spans="1:52" x14ac:dyDescent="0.25">
      <c r="A185" s="14" t="s">
        <v>362</v>
      </c>
      <c r="B185" s="15">
        <v>10</v>
      </c>
      <c r="C185" s="14" t="s">
        <v>260</v>
      </c>
      <c r="D185" s="14" t="s">
        <v>363</v>
      </c>
      <c r="E185" s="16">
        <v>4102.66</v>
      </c>
      <c r="F185" s="16">
        <v>3086.78</v>
      </c>
      <c r="G185" s="16">
        <v>3325.27</v>
      </c>
      <c r="H185" s="16">
        <v>3412.54</v>
      </c>
      <c r="I185" s="16">
        <v>5218.54</v>
      </c>
      <c r="J185" s="16">
        <v>6105.19</v>
      </c>
      <c r="K185" s="16">
        <v>6045.03</v>
      </c>
      <c r="L185" s="16">
        <v>5793.52</v>
      </c>
      <c r="M185" s="16">
        <v>4429.03</v>
      </c>
      <c r="N185" s="16">
        <v>3539.92</v>
      </c>
      <c r="O185" s="16">
        <v>4523.16</v>
      </c>
      <c r="P185" s="16">
        <v>4171.59</v>
      </c>
      <c r="Q185" s="16">
        <v>3336.49</v>
      </c>
      <c r="R185" s="16">
        <v>2487.2199999999998</v>
      </c>
      <c r="S185" s="16">
        <v>4123.91</v>
      </c>
      <c r="T185" s="16">
        <v>5373.7</v>
      </c>
      <c r="U185" s="16">
        <v>6543.42</v>
      </c>
      <c r="V185" s="16">
        <v>8004.05</v>
      </c>
      <c r="W185" s="16">
        <v>9576.3700000000008</v>
      </c>
      <c r="X185" s="16">
        <v>9006.91</v>
      </c>
      <c r="Y185" s="16">
        <v>9082.75</v>
      </c>
      <c r="Z185" s="16">
        <v>7608.2</v>
      </c>
      <c r="AA185" s="16">
        <v>8668.94</v>
      </c>
      <c r="AB185" s="16">
        <v>8271.89</v>
      </c>
      <c r="AC185" s="16">
        <v>7405.69</v>
      </c>
      <c r="AD185" s="16">
        <v>8750.49</v>
      </c>
      <c r="AE185" s="16">
        <v>8070.75</v>
      </c>
      <c r="AF185" s="16">
        <v>7415.62</v>
      </c>
      <c r="AG185" s="16">
        <v>7843.58</v>
      </c>
      <c r="AH185" s="16">
        <v>7860.98</v>
      </c>
      <c r="AI185" s="16">
        <v>7569.55</v>
      </c>
      <c r="AJ185" s="16">
        <v>6650.01</v>
      </c>
      <c r="AK185" s="16">
        <v>5919.49</v>
      </c>
      <c r="AL185" s="16">
        <v>5372.75</v>
      </c>
      <c r="AM185" s="16">
        <v>3810.62</v>
      </c>
      <c r="AN185" s="16">
        <v>8063.45603361344</v>
      </c>
      <c r="AO185" s="16">
        <v>8174.1137338935496</v>
      </c>
      <c r="AP185" s="16">
        <v>8284.7714341736701</v>
      </c>
      <c r="AQ185" s="16">
        <v>8395.4291344537796</v>
      </c>
      <c r="AR185" s="16">
        <v>8506.0868347338892</v>
      </c>
      <c r="AS185" s="16">
        <v>8616.7445350140006</v>
      </c>
      <c r="AT185" s="16">
        <v>8727.4022352941101</v>
      </c>
      <c r="AU185" s="16">
        <v>8838.0599355742306</v>
      </c>
      <c r="AV185" s="16">
        <v>8948.7176358543402</v>
      </c>
      <c r="AW185" s="16">
        <v>9059.3753361344498</v>
      </c>
      <c r="AX185" s="16">
        <v>9170.0330364145593</v>
      </c>
      <c r="AY185" s="16">
        <v>9280.6907366946707</v>
      </c>
      <c r="AZ185" s="16">
        <v>9391.3484369747894</v>
      </c>
    </row>
    <row r="186" spans="1:52" x14ac:dyDescent="0.25">
      <c r="A186" s="14" t="s">
        <v>364</v>
      </c>
      <c r="B186" s="15">
        <v>10</v>
      </c>
      <c r="C186" s="14" t="s">
        <v>260</v>
      </c>
      <c r="D186" s="14" t="s">
        <v>365</v>
      </c>
      <c r="E186" s="16">
        <v>8053.13</v>
      </c>
      <c r="F186" s="16">
        <v>8268.2099999999991</v>
      </c>
      <c r="G186" s="16">
        <v>8710.31</v>
      </c>
      <c r="H186" s="16">
        <v>8613.6299999999992</v>
      </c>
      <c r="I186" s="16">
        <v>7661.31</v>
      </c>
      <c r="J186" s="16">
        <v>7829.09</v>
      </c>
      <c r="K186" s="16">
        <v>7655.92</v>
      </c>
      <c r="L186" s="16">
        <v>6682.32</v>
      </c>
      <c r="M186" s="16">
        <v>7840.31</v>
      </c>
      <c r="N186" s="16">
        <v>8263.73</v>
      </c>
      <c r="O186" s="16">
        <v>7137.97</v>
      </c>
      <c r="P186" s="16">
        <v>7500.56</v>
      </c>
      <c r="Q186" s="16">
        <v>6705.77</v>
      </c>
      <c r="R186" s="16">
        <v>5880.15</v>
      </c>
      <c r="S186" s="16">
        <v>5236.07</v>
      </c>
      <c r="T186" s="16">
        <v>5118.1899999999996</v>
      </c>
      <c r="U186" s="16">
        <v>4834.32</v>
      </c>
      <c r="V186" s="16">
        <v>5383.67</v>
      </c>
      <c r="W186" s="16">
        <v>5351.74</v>
      </c>
      <c r="X186" s="16">
        <v>5539.17</v>
      </c>
      <c r="Y186" s="16">
        <v>5011.6400000000003</v>
      </c>
      <c r="Z186" s="16">
        <v>5751.28</v>
      </c>
      <c r="AA186" s="16">
        <v>5620.59</v>
      </c>
      <c r="AB186" s="16">
        <v>4805.95</v>
      </c>
      <c r="AC186" s="16">
        <v>5257.83</v>
      </c>
      <c r="AD186" s="16">
        <v>4876.2</v>
      </c>
      <c r="AE186" s="16">
        <v>5096.33</v>
      </c>
      <c r="AF186" s="16">
        <v>4178.84</v>
      </c>
      <c r="AG186" s="16">
        <v>4330.1400000000003</v>
      </c>
      <c r="AH186" s="16">
        <v>3456.26</v>
      </c>
      <c r="AI186" s="16">
        <v>3920.67</v>
      </c>
      <c r="AJ186" s="16">
        <v>4070.83</v>
      </c>
      <c r="AK186" s="16">
        <v>4499.5200000000004</v>
      </c>
      <c r="AL186" s="16">
        <v>4936.07</v>
      </c>
      <c r="AM186" s="16">
        <v>5830.55</v>
      </c>
      <c r="AN186" s="16">
        <v>3642.9599831932801</v>
      </c>
      <c r="AO186" s="16">
        <v>3512.1589187675099</v>
      </c>
      <c r="AP186" s="16">
        <v>3381.3578543417402</v>
      </c>
      <c r="AQ186" s="16">
        <v>3250.5567899159701</v>
      </c>
      <c r="AR186" s="16">
        <v>3119.7557254901999</v>
      </c>
      <c r="AS186" s="16">
        <v>2988.9546610644302</v>
      </c>
      <c r="AT186" s="16">
        <v>2858.15359663866</v>
      </c>
      <c r="AU186" s="16">
        <v>2727.3525322128899</v>
      </c>
      <c r="AV186" s="16">
        <v>2596.5514677871201</v>
      </c>
      <c r="AW186" s="16">
        <v>2465.75040336135</v>
      </c>
      <c r="AX186" s="16">
        <v>2334.9493389355798</v>
      </c>
      <c r="AY186" s="16">
        <v>2204.1482745098001</v>
      </c>
      <c r="AZ186" s="16">
        <v>2073.3472100840299</v>
      </c>
    </row>
    <row r="187" spans="1:52" x14ac:dyDescent="0.25">
      <c r="A187" s="14" t="s">
        <v>366</v>
      </c>
      <c r="B187" s="15">
        <v>10</v>
      </c>
      <c r="C187" s="14" t="s">
        <v>260</v>
      </c>
      <c r="D187" s="14" t="s">
        <v>367</v>
      </c>
      <c r="E187" s="16">
        <v>11752.39</v>
      </c>
      <c r="F187" s="16">
        <v>12335.55</v>
      </c>
      <c r="G187" s="16">
        <v>12722.8</v>
      </c>
      <c r="H187" s="16">
        <v>13381.18</v>
      </c>
      <c r="I187" s="16">
        <v>14715.73</v>
      </c>
      <c r="J187" s="16">
        <v>16258.38</v>
      </c>
      <c r="K187" s="16">
        <v>16204</v>
      </c>
      <c r="L187" s="16">
        <v>17661.38</v>
      </c>
      <c r="M187" s="16">
        <v>17420.060000000001</v>
      </c>
      <c r="N187" s="16">
        <v>17257.25</v>
      </c>
      <c r="O187" s="16">
        <v>16594.150000000001</v>
      </c>
      <c r="P187" s="16">
        <v>17148.18</v>
      </c>
      <c r="Q187" s="16">
        <v>16508.64</v>
      </c>
      <c r="R187" s="16">
        <v>17943.47</v>
      </c>
      <c r="S187" s="16">
        <v>16520.93</v>
      </c>
      <c r="T187" s="16">
        <v>16560.849999999999</v>
      </c>
      <c r="U187" s="16">
        <v>16755.93</v>
      </c>
      <c r="V187" s="16">
        <v>15423.07</v>
      </c>
      <c r="W187" s="16">
        <v>16795.87</v>
      </c>
      <c r="X187" s="16">
        <v>16896.099999999999</v>
      </c>
      <c r="Y187" s="16">
        <v>16091.28</v>
      </c>
      <c r="Z187" s="16">
        <v>15446.1</v>
      </c>
      <c r="AA187" s="16">
        <v>13726.25</v>
      </c>
      <c r="AB187" s="16">
        <v>14098.46</v>
      </c>
      <c r="AC187" s="16">
        <v>14693.74</v>
      </c>
      <c r="AD187" s="16">
        <v>14897.1</v>
      </c>
      <c r="AE187" s="16">
        <v>13793.77</v>
      </c>
      <c r="AF187" s="16">
        <v>12707.64</v>
      </c>
      <c r="AG187" s="16">
        <v>12748.41</v>
      </c>
      <c r="AH187" s="16">
        <v>14558.02</v>
      </c>
      <c r="AI187" s="16">
        <v>14752.05</v>
      </c>
      <c r="AJ187" s="16">
        <v>14643.99</v>
      </c>
      <c r="AK187" s="16">
        <v>15296.83</v>
      </c>
      <c r="AL187" s="16">
        <v>15281</v>
      </c>
      <c r="AM187" s="16">
        <v>14357.51</v>
      </c>
      <c r="AN187" s="16">
        <v>14915.9481344538</v>
      </c>
      <c r="AO187" s="16">
        <v>14897.0753165266</v>
      </c>
      <c r="AP187" s="16">
        <v>14878.202498599399</v>
      </c>
      <c r="AQ187" s="16">
        <v>14859.329680672299</v>
      </c>
      <c r="AR187" s="16">
        <v>14840.456862745101</v>
      </c>
      <c r="AS187" s="16">
        <v>14821.584044817901</v>
      </c>
      <c r="AT187" s="16">
        <v>14802.7112268908</v>
      </c>
      <c r="AU187" s="16">
        <v>14783.8384089636</v>
      </c>
      <c r="AV187" s="16">
        <v>14764.9655910364</v>
      </c>
      <c r="AW187" s="16">
        <v>14746.0927731092</v>
      </c>
      <c r="AX187" s="16">
        <v>14727.2199551821</v>
      </c>
      <c r="AY187" s="16">
        <v>14708.347137254899</v>
      </c>
      <c r="AZ187" s="16">
        <v>14689.474319327701</v>
      </c>
    </row>
    <row r="188" spans="1:52" x14ac:dyDescent="0.25">
      <c r="A188" s="14" t="s">
        <v>368</v>
      </c>
      <c r="B188" s="15">
        <v>10</v>
      </c>
      <c r="C188" s="14" t="s">
        <v>260</v>
      </c>
      <c r="D188" s="14" t="s">
        <v>369</v>
      </c>
      <c r="E188" s="16">
        <v>2219.0100000000002</v>
      </c>
      <c r="F188" s="16">
        <v>2446.0100000000002</v>
      </c>
      <c r="G188" s="16">
        <v>1969.21</v>
      </c>
      <c r="H188" s="16">
        <v>2841.7</v>
      </c>
      <c r="I188" s="16">
        <v>1755.28</v>
      </c>
      <c r="J188" s="16">
        <v>1575.27</v>
      </c>
      <c r="K188" s="16">
        <v>1161.21</v>
      </c>
      <c r="L188" s="16">
        <v>300.24</v>
      </c>
      <c r="M188" s="16">
        <v>482.96</v>
      </c>
      <c r="N188" s="16">
        <v>2064.9699999999998</v>
      </c>
      <c r="O188" s="16">
        <v>1228.27</v>
      </c>
      <c r="P188" s="16">
        <v>471.32</v>
      </c>
      <c r="Q188" s="16">
        <v>460.46</v>
      </c>
      <c r="R188" s="16">
        <v>-337.39</v>
      </c>
      <c r="S188" s="16">
        <v>-469.24</v>
      </c>
      <c r="T188" s="16">
        <v>-836.33</v>
      </c>
      <c r="U188" s="16">
        <v>-1338.61</v>
      </c>
      <c r="V188" s="16">
        <v>-910.38</v>
      </c>
      <c r="W188" s="16">
        <v>-2114.1799999999998</v>
      </c>
      <c r="X188" s="16">
        <v>-2150.56</v>
      </c>
      <c r="Y188" s="16">
        <v>-3399.16</v>
      </c>
      <c r="Z188" s="16">
        <v>-3414.77</v>
      </c>
      <c r="AA188" s="16">
        <v>-2127.16</v>
      </c>
      <c r="AB188" s="16">
        <v>-2667</v>
      </c>
      <c r="AC188" s="16">
        <v>-2896.13</v>
      </c>
      <c r="AD188" s="16">
        <v>-2727.46</v>
      </c>
      <c r="AE188" s="16">
        <v>-1928.87</v>
      </c>
      <c r="AF188" s="16">
        <v>-1213.8900000000001</v>
      </c>
      <c r="AG188" s="16">
        <v>-694.76</v>
      </c>
      <c r="AH188" s="16">
        <v>-557.48</v>
      </c>
      <c r="AI188" s="16">
        <v>-1095.8499999999999</v>
      </c>
      <c r="AJ188" s="16">
        <v>-1561.92</v>
      </c>
      <c r="AK188" s="16">
        <v>-3334.13</v>
      </c>
      <c r="AL188" s="16">
        <v>-3309.67</v>
      </c>
      <c r="AM188" s="16">
        <v>-2882.2</v>
      </c>
      <c r="AN188" s="16">
        <v>-3497.63983193278</v>
      </c>
      <c r="AO188" s="16">
        <v>-3655.4591400560198</v>
      </c>
      <c r="AP188" s="16">
        <v>-3813.2784481792701</v>
      </c>
      <c r="AQ188" s="16">
        <v>-3971.0977563025199</v>
      </c>
      <c r="AR188" s="16">
        <v>-4128.9170644257701</v>
      </c>
      <c r="AS188" s="16">
        <v>-4286.7363725490204</v>
      </c>
      <c r="AT188" s="16">
        <v>-4444.5556806722698</v>
      </c>
      <c r="AU188" s="16">
        <v>-4602.37498879552</v>
      </c>
      <c r="AV188" s="16">
        <v>-4760.1942969187703</v>
      </c>
      <c r="AW188" s="16">
        <v>-4918.0136050420197</v>
      </c>
      <c r="AX188" s="16">
        <v>-5075.8329131652699</v>
      </c>
      <c r="AY188" s="16">
        <v>-5233.6522212885202</v>
      </c>
      <c r="AZ188" s="16">
        <v>-5391.4715294117696</v>
      </c>
    </row>
    <row r="189" spans="1:52" x14ac:dyDescent="0.25">
      <c r="A189" s="14" t="s">
        <v>370</v>
      </c>
      <c r="B189" s="15">
        <v>10</v>
      </c>
      <c r="C189" s="14" t="s">
        <v>260</v>
      </c>
      <c r="D189" s="14" t="s">
        <v>371</v>
      </c>
      <c r="E189" s="16">
        <v>9207.4500000000007</v>
      </c>
      <c r="F189" s="16">
        <v>8578.64</v>
      </c>
      <c r="G189" s="16">
        <v>7323.4</v>
      </c>
      <c r="H189" s="16">
        <v>7127.86</v>
      </c>
      <c r="I189" s="16">
        <v>8444.39</v>
      </c>
      <c r="J189" s="16">
        <v>7054.37</v>
      </c>
      <c r="K189" s="16">
        <v>6609.49</v>
      </c>
      <c r="L189" s="16">
        <v>5902.69</v>
      </c>
      <c r="M189" s="16">
        <v>6614.42</v>
      </c>
      <c r="N189" s="16">
        <v>5554.29</v>
      </c>
      <c r="O189" s="16">
        <v>4548.5200000000004</v>
      </c>
      <c r="P189" s="16">
        <v>4449.24</v>
      </c>
      <c r="Q189" s="16">
        <v>5036.8500000000004</v>
      </c>
      <c r="R189" s="16">
        <v>3926.3</v>
      </c>
      <c r="S189" s="16">
        <v>4713.8599999999997</v>
      </c>
      <c r="T189" s="16">
        <v>4339.47</v>
      </c>
      <c r="U189" s="16">
        <v>3621.06</v>
      </c>
      <c r="V189" s="16">
        <v>5080.18</v>
      </c>
      <c r="W189" s="16">
        <v>5793.09</v>
      </c>
      <c r="X189" s="16">
        <v>5784.32</v>
      </c>
      <c r="Y189" s="16">
        <v>5981.98</v>
      </c>
      <c r="Z189" s="16">
        <v>6558.71</v>
      </c>
      <c r="AA189" s="16">
        <v>5973.1</v>
      </c>
      <c r="AB189" s="16">
        <v>4269.43</v>
      </c>
      <c r="AC189" s="16">
        <v>5290.44</v>
      </c>
      <c r="AD189" s="16">
        <v>5696.5</v>
      </c>
      <c r="AE189" s="16">
        <v>4204.59</v>
      </c>
      <c r="AF189" s="16">
        <v>3923.96</v>
      </c>
      <c r="AG189" s="16">
        <v>4101.46</v>
      </c>
      <c r="AH189" s="16">
        <v>4303.71</v>
      </c>
      <c r="AI189" s="16">
        <v>5765.86</v>
      </c>
      <c r="AJ189" s="16">
        <v>5843.42</v>
      </c>
      <c r="AK189" s="16">
        <v>6112.52</v>
      </c>
      <c r="AL189" s="16">
        <v>7155.64</v>
      </c>
      <c r="AM189" s="16">
        <v>5283.85</v>
      </c>
      <c r="AN189" s="16">
        <v>4543.5988739495797</v>
      </c>
      <c r="AO189" s="16">
        <v>4478.28284313725</v>
      </c>
      <c r="AP189" s="16">
        <v>4412.9668123249303</v>
      </c>
      <c r="AQ189" s="16">
        <v>4347.6507815125997</v>
      </c>
      <c r="AR189" s="16">
        <v>4282.33475070028</v>
      </c>
      <c r="AS189" s="16">
        <v>4217.0187198879503</v>
      </c>
      <c r="AT189" s="16">
        <v>4151.7026890756297</v>
      </c>
      <c r="AU189" s="16">
        <v>4086.3866582633</v>
      </c>
      <c r="AV189" s="16">
        <v>4021.0706274509798</v>
      </c>
      <c r="AW189" s="16">
        <v>3955.7545966386501</v>
      </c>
      <c r="AX189" s="16">
        <v>3890.43856582633</v>
      </c>
      <c r="AY189" s="16">
        <v>3825.1225350139998</v>
      </c>
      <c r="AZ189" s="16">
        <v>3759.8065042016801</v>
      </c>
    </row>
    <row r="190" spans="1:52" x14ac:dyDescent="0.25">
      <c r="A190" s="14" t="s">
        <v>372</v>
      </c>
      <c r="B190" s="15">
        <v>10</v>
      </c>
      <c r="C190" s="14" t="s">
        <v>260</v>
      </c>
      <c r="D190" s="14" t="s">
        <v>373</v>
      </c>
      <c r="E190" s="16">
        <v>6854.65</v>
      </c>
      <c r="F190" s="16">
        <v>5845.45</v>
      </c>
      <c r="G190" s="16">
        <v>6294.97</v>
      </c>
      <c r="H190" s="16">
        <v>6394.33</v>
      </c>
      <c r="I190" s="16">
        <v>7704.51</v>
      </c>
      <c r="J190" s="16">
        <v>8195.18</v>
      </c>
      <c r="K190" s="16">
        <v>7746.6</v>
      </c>
      <c r="L190" s="16">
        <v>6571.46</v>
      </c>
      <c r="M190" s="16">
        <v>6878.4</v>
      </c>
      <c r="N190" s="16">
        <v>6483.06</v>
      </c>
      <c r="O190" s="16">
        <v>6423.16</v>
      </c>
      <c r="P190" s="16">
        <v>7871.35</v>
      </c>
      <c r="Q190" s="16">
        <v>8216.91</v>
      </c>
      <c r="R190" s="16">
        <v>7595.61</v>
      </c>
      <c r="S190" s="16">
        <v>8665.4699999999993</v>
      </c>
      <c r="T190" s="16">
        <v>8825.61</v>
      </c>
      <c r="U190" s="16">
        <v>10493.65</v>
      </c>
      <c r="V190" s="16">
        <v>8920.34</v>
      </c>
      <c r="W190" s="16">
        <v>8660.02</v>
      </c>
      <c r="X190" s="16">
        <v>8596.17</v>
      </c>
      <c r="Y190" s="16">
        <v>9343.9500000000007</v>
      </c>
      <c r="Z190" s="16">
        <v>9659.9699999999993</v>
      </c>
      <c r="AA190" s="16">
        <v>8628.02</v>
      </c>
      <c r="AB190" s="16">
        <v>9655.56</v>
      </c>
      <c r="AC190" s="16">
        <v>9444.65</v>
      </c>
      <c r="AD190" s="16">
        <v>10151.23</v>
      </c>
      <c r="AE190" s="16">
        <v>9600.64</v>
      </c>
      <c r="AF190" s="16">
        <v>8837.51</v>
      </c>
      <c r="AG190" s="16">
        <v>8952.08</v>
      </c>
      <c r="AH190" s="16">
        <v>7817.05</v>
      </c>
      <c r="AI190" s="16">
        <v>8226.82</v>
      </c>
      <c r="AJ190" s="16">
        <v>7909.8</v>
      </c>
      <c r="AK190" s="16">
        <v>8878.39</v>
      </c>
      <c r="AL190" s="16">
        <v>8577.5</v>
      </c>
      <c r="AM190" s="16">
        <v>8914.89</v>
      </c>
      <c r="AN190" s="16">
        <v>9598.4869579831902</v>
      </c>
      <c r="AO190" s="16">
        <v>9674.8553445378202</v>
      </c>
      <c r="AP190" s="16">
        <v>9751.2237310924393</v>
      </c>
      <c r="AQ190" s="16">
        <v>9827.5921176470601</v>
      </c>
      <c r="AR190" s="16">
        <v>9903.9605042016792</v>
      </c>
      <c r="AS190" s="16">
        <v>9980.3288907563001</v>
      </c>
      <c r="AT190" s="16">
        <v>10056.697277310899</v>
      </c>
      <c r="AU190" s="16">
        <v>10133.0656638655</v>
      </c>
      <c r="AV190" s="16">
        <v>10209.434050420199</v>
      </c>
      <c r="AW190" s="16">
        <v>10285.8024369748</v>
      </c>
      <c r="AX190" s="16">
        <v>10362.170823529401</v>
      </c>
      <c r="AY190" s="16">
        <v>10438.539210084</v>
      </c>
      <c r="AZ190" s="16">
        <v>10514.907596638701</v>
      </c>
    </row>
    <row r="191" spans="1:52" x14ac:dyDescent="0.25">
      <c r="A191" s="14" t="s">
        <v>374</v>
      </c>
      <c r="B191" s="15">
        <v>10</v>
      </c>
      <c r="C191" s="14" t="s">
        <v>260</v>
      </c>
      <c r="D191" s="14" t="s">
        <v>375</v>
      </c>
      <c r="E191" s="16">
        <v>2292.42</v>
      </c>
      <c r="F191" s="16">
        <v>668.29</v>
      </c>
      <c r="G191" s="16">
        <v>368.73</v>
      </c>
      <c r="H191" s="16">
        <v>740.1</v>
      </c>
      <c r="I191" s="16">
        <v>409.28</v>
      </c>
      <c r="J191" s="16">
        <v>588.42999999999995</v>
      </c>
      <c r="K191" s="16">
        <v>1039.56</v>
      </c>
      <c r="L191" s="16">
        <v>-452.66</v>
      </c>
      <c r="M191" s="16">
        <v>-1333.61</v>
      </c>
      <c r="N191" s="16">
        <v>-64.180000000000007</v>
      </c>
      <c r="O191" s="16">
        <v>-772.12</v>
      </c>
      <c r="P191" s="16">
        <v>-1559.27</v>
      </c>
      <c r="Q191" s="16">
        <v>-878.11</v>
      </c>
      <c r="R191" s="16">
        <v>-2077.6</v>
      </c>
      <c r="S191" s="16">
        <v>-1630.64</v>
      </c>
      <c r="T191" s="16">
        <v>-1420.76</v>
      </c>
      <c r="U191" s="16">
        <v>-1958.25</v>
      </c>
      <c r="V191" s="16">
        <v>-2332.2199999999998</v>
      </c>
      <c r="W191" s="16">
        <v>-1873.79</v>
      </c>
      <c r="X191" s="16">
        <v>-422.47</v>
      </c>
      <c r="Y191" s="16">
        <v>153.16</v>
      </c>
      <c r="Z191" s="16">
        <v>-954.39</v>
      </c>
      <c r="AA191" s="16">
        <v>-553.23</v>
      </c>
      <c r="AB191" s="16">
        <v>-1364.22</v>
      </c>
      <c r="AC191" s="16">
        <v>-466.03</v>
      </c>
      <c r="AD191" s="16">
        <v>-1325.43</v>
      </c>
      <c r="AE191" s="16">
        <v>-157.13</v>
      </c>
      <c r="AF191" s="16">
        <v>1063.57</v>
      </c>
      <c r="AG191" s="16">
        <v>1925.32</v>
      </c>
      <c r="AH191" s="16">
        <v>811.98</v>
      </c>
      <c r="AI191" s="16">
        <v>2100.41</v>
      </c>
      <c r="AJ191" s="16">
        <v>580.95000000000005</v>
      </c>
      <c r="AK191" s="16">
        <v>1074.77</v>
      </c>
      <c r="AL191" s="16">
        <v>1274.24</v>
      </c>
      <c r="AM191" s="16">
        <v>2731.59</v>
      </c>
      <c r="AN191" s="16">
        <v>358.363260504202</v>
      </c>
      <c r="AO191" s="16">
        <v>384.261711484594</v>
      </c>
      <c r="AP191" s="16">
        <v>410.160162464986</v>
      </c>
      <c r="AQ191" s="16">
        <v>436.058613445378</v>
      </c>
      <c r="AR191" s="16">
        <v>461.95706442576602</v>
      </c>
      <c r="AS191" s="16">
        <v>487.85551540616598</v>
      </c>
      <c r="AT191" s="16">
        <v>513.75396638655604</v>
      </c>
      <c r="AU191" s="16">
        <v>539.652417366946</v>
      </c>
      <c r="AV191" s="16">
        <v>565.55086834733595</v>
      </c>
      <c r="AW191" s="16">
        <v>591.44931932773602</v>
      </c>
      <c r="AX191" s="16">
        <v>617.34777030812597</v>
      </c>
      <c r="AY191" s="16">
        <v>643.24622128851604</v>
      </c>
      <c r="AZ191" s="16">
        <v>669.14467226890599</v>
      </c>
    </row>
    <row r="192" spans="1:52" x14ac:dyDescent="0.25">
      <c r="A192" s="14" t="s">
        <v>376</v>
      </c>
      <c r="B192" s="15">
        <v>10</v>
      </c>
      <c r="C192" s="14" t="s">
        <v>260</v>
      </c>
      <c r="D192" s="14" t="s">
        <v>377</v>
      </c>
      <c r="E192" s="16">
        <v>3586.76</v>
      </c>
      <c r="F192" s="16">
        <v>3403.85</v>
      </c>
      <c r="G192" s="16">
        <v>2413.5</v>
      </c>
      <c r="H192" s="16">
        <v>2782.49</v>
      </c>
      <c r="I192" s="16">
        <v>2698.85</v>
      </c>
      <c r="J192" s="16">
        <v>4163.8100000000004</v>
      </c>
      <c r="K192" s="16">
        <v>4160.97</v>
      </c>
      <c r="L192" s="16">
        <v>3387.47</v>
      </c>
      <c r="M192" s="16">
        <v>4432.5600000000004</v>
      </c>
      <c r="N192" s="16">
        <v>3167.76</v>
      </c>
      <c r="O192" s="16">
        <v>4164.13</v>
      </c>
      <c r="P192" s="16">
        <v>4192.5200000000004</v>
      </c>
      <c r="Q192" s="16">
        <v>4172.3999999999996</v>
      </c>
      <c r="R192" s="16">
        <v>2843.32</v>
      </c>
      <c r="S192" s="16">
        <v>2626.26</v>
      </c>
      <c r="T192" s="16">
        <v>2079.48</v>
      </c>
      <c r="U192" s="16">
        <v>2298.4699999999998</v>
      </c>
      <c r="V192" s="16">
        <v>3965.72</v>
      </c>
      <c r="W192" s="16">
        <v>5012.74</v>
      </c>
      <c r="X192" s="16">
        <v>5082.5</v>
      </c>
      <c r="Y192" s="16">
        <v>4354.01</v>
      </c>
      <c r="Z192" s="16">
        <v>5049.05</v>
      </c>
      <c r="AA192" s="16">
        <v>5053.37</v>
      </c>
      <c r="AB192" s="16">
        <v>4475.5</v>
      </c>
      <c r="AC192" s="16">
        <v>3664.08</v>
      </c>
      <c r="AD192" s="16">
        <v>3770.1</v>
      </c>
      <c r="AE192" s="16">
        <v>3964.83</v>
      </c>
      <c r="AF192" s="16">
        <v>3999.44</v>
      </c>
      <c r="AG192" s="16">
        <v>3283.31</v>
      </c>
      <c r="AH192" s="16">
        <v>3153.65</v>
      </c>
      <c r="AI192" s="16">
        <v>4146.18</v>
      </c>
      <c r="AJ192" s="16">
        <v>4049.71</v>
      </c>
      <c r="AK192" s="16">
        <v>3831.81</v>
      </c>
      <c r="AL192" s="16">
        <v>3517.25</v>
      </c>
      <c r="AM192" s="16">
        <v>3843.65</v>
      </c>
      <c r="AN192" s="16">
        <v>4111.4920000000002</v>
      </c>
      <c r="AO192" s="16">
        <v>4132.3026666666701</v>
      </c>
      <c r="AP192" s="16">
        <v>4153.11333333333</v>
      </c>
      <c r="AQ192" s="16">
        <v>4173.924</v>
      </c>
      <c r="AR192" s="16">
        <v>4194.7346666666699</v>
      </c>
      <c r="AS192" s="16">
        <v>4215.5453333333298</v>
      </c>
      <c r="AT192" s="16">
        <v>4236.3559999999998</v>
      </c>
      <c r="AU192" s="16">
        <v>4257.1666666666697</v>
      </c>
      <c r="AV192" s="16">
        <v>4277.9773333333296</v>
      </c>
      <c r="AW192" s="16">
        <v>4298.7879999999996</v>
      </c>
      <c r="AX192" s="16">
        <v>4319.5986666666704</v>
      </c>
      <c r="AY192" s="16">
        <v>4340.4093333333303</v>
      </c>
      <c r="AZ192" s="16">
        <v>4361.22</v>
      </c>
    </row>
    <row r="193" spans="1:52" x14ac:dyDescent="0.25">
      <c r="A193" s="14" t="s">
        <v>378</v>
      </c>
      <c r="B193" s="15">
        <v>10</v>
      </c>
      <c r="C193" s="14" t="s">
        <v>260</v>
      </c>
      <c r="D193" s="14" t="s">
        <v>379</v>
      </c>
      <c r="E193" s="16">
        <v>6054.29</v>
      </c>
      <c r="F193" s="16">
        <v>6320.74</v>
      </c>
      <c r="G193" s="16">
        <v>5239.1000000000004</v>
      </c>
      <c r="H193" s="16">
        <v>4974.8</v>
      </c>
      <c r="I193" s="16">
        <v>3565.98</v>
      </c>
      <c r="J193" s="16">
        <v>2952.05</v>
      </c>
      <c r="K193" s="16">
        <v>2441.63</v>
      </c>
      <c r="L193" s="16">
        <v>1623.16</v>
      </c>
      <c r="M193" s="16">
        <v>1147.78</v>
      </c>
      <c r="N193" s="16">
        <v>1510.64</v>
      </c>
      <c r="O193" s="16">
        <v>2864.26</v>
      </c>
      <c r="P193" s="16">
        <v>3653.51</v>
      </c>
      <c r="Q193" s="16">
        <v>4247.76</v>
      </c>
      <c r="R193" s="16">
        <v>5283.06</v>
      </c>
      <c r="S193" s="16">
        <v>5299.01</v>
      </c>
      <c r="T193" s="16">
        <v>5425.43</v>
      </c>
      <c r="U193" s="16">
        <v>4741.1499999999996</v>
      </c>
      <c r="V193" s="16">
        <v>5225.72</v>
      </c>
      <c r="W193" s="16">
        <v>4394.21</v>
      </c>
      <c r="X193" s="16">
        <v>4716.34</v>
      </c>
      <c r="Y193" s="16">
        <v>5279.66</v>
      </c>
      <c r="Z193" s="16">
        <v>5317.81</v>
      </c>
      <c r="AA193" s="16">
        <v>6589.39</v>
      </c>
      <c r="AB193" s="16">
        <v>6190.85</v>
      </c>
      <c r="AC193" s="16">
        <v>5385.96</v>
      </c>
      <c r="AD193" s="16">
        <v>6694.02</v>
      </c>
      <c r="AE193" s="16">
        <v>7475.22</v>
      </c>
      <c r="AF193" s="16">
        <v>8200.94</v>
      </c>
      <c r="AG193" s="16">
        <v>7484.83</v>
      </c>
      <c r="AH193" s="16">
        <v>7318.11</v>
      </c>
      <c r="AI193" s="16">
        <v>7181.04</v>
      </c>
      <c r="AJ193" s="16">
        <v>5394.01</v>
      </c>
      <c r="AK193" s="16">
        <v>6540.04</v>
      </c>
      <c r="AL193" s="16">
        <v>7624</v>
      </c>
      <c r="AM193" s="16">
        <v>8331.7099999999991</v>
      </c>
      <c r="AN193" s="16">
        <v>7472.9745378151301</v>
      </c>
      <c r="AO193" s="16">
        <v>7598.1585042016904</v>
      </c>
      <c r="AP193" s="16">
        <v>7723.3424705882398</v>
      </c>
      <c r="AQ193" s="16">
        <v>7848.5264369747902</v>
      </c>
      <c r="AR193" s="16">
        <v>7973.7104033613496</v>
      </c>
      <c r="AS193" s="16">
        <v>8098.8943697478999</v>
      </c>
      <c r="AT193" s="16">
        <v>8224.0783361344493</v>
      </c>
      <c r="AU193" s="16">
        <v>8349.2623025210105</v>
      </c>
      <c r="AV193" s="16">
        <v>8474.4462689075699</v>
      </c>
      <c r="AW193" s="16">
        <v>8599.6302352941202</v>
      </c>
      <c r="AX193" s="16">
        <v>8724.8142016806796</v>
      </c>
      <c r="AY193" s="16">
        <v>8849.9981680672208</v>
      </c>
      <c r="AZ193" s="16">
        <v>8975.1821344537893</v>
      </c>
    </row>
    <row r="194" spans="1:52" x14ac:dyDescent="0.25">
      <c r="A194" s="14" t="s">
        <v>380</v>
      </c>
      <c r="B194" s="15">
        <v>10</v>
      </c>
      <c r="C194" s="14" t="s">
        <v>260</v>
      </c>
      <c r="D194" s="14" t="s">
        <v>381</v>
      </c>
      <c r="E194" s="16">
        <v>3467.38</v>
      </c>
      <c r="F194" s="16">
        <v>2855.75</v>
      </c>
      <c r="G194" s="16">
        <v>2829.23</v>
      </c>
      <c r="H194" s="16">
        <v>3326.45</v>
      </c>
      <c r="I194" s="16">
        <v>3715.26</v>
      </c>
      <c r="J194" s="16">
        <v>5345.21</v>
      </c>
      <c r="K194" s="16">
        <v>4931.32</v>
      </c>
      <c r="L194" s="16">
        <v>4103.54</v>
      </c>
      <c r="M194" s="16">
        <v>4113.54</v>
      </c>
      <c r="N194" s="16">
        <v>4440.29</v>
      </c>
      <c r="O194" s="16">
        <v>5181.79</v>
      </c>
      <c r="P194" s="16">
        <v>4664.17</v>
      </c>
      <c r="Q194" s="16">
        <v>5559.52</v>
      </c>
      <c r="R194" s="16">
        <v>5352.43</v>
      </c>
      <c r="S194" s="16">
        <v>5190.91</v>
      </c>
      <c r="T194" s="16">
        <v>5128.6000000000004</v>
      </c>
      <c r="U194" s="16">
        <v>5001.3500000000004</v>
      </c>
      <c r="V194" s="16">
        <v>5411.57</v>
      </c>
      <c r="W194" s="16">
        <v>5393.06</v>
      </c>
      <c r="X194" s="16">
        <v>4264.78</v>
      </c>
      <c r="Y194" s="16">
        <v>3058.26</v>
      </c>
      <c r="Z194" s="16">
        <v>4983.68</v>
      </c>
      <c r="AA194" s="16">
        <v>5164.37</v>
      </c>
      <c r="AB194" s="16">
        <v>4544.3</v>
      </c>
      <c r="AC194" s="16">
        <v>4639.92</v>
      </c>
      <c r="AD194" s="16">
        <v>5870.52</v>
      </c>
      <c r="AE194" s="16">
        <v>6414.13</v>
      </c>
      <c r="AF194" s="16">
        <v>4866.01</v>
      </c>
      <c r="AG194" s="16">
        <v>6241.55</v>
      </c>
      <c r="AH194" s="16">
        <v>5764.83</v>
      </c>
      <c r="AI194" s="16">
        <v>6056.26</v>
      </c>
      <c r="AJ194" s="16">
        <v>6420.89</v>
      </c>
      <c r="AK194" s="16">
        <v>6286.79</v>
      </c>
      <c r="AL194" s="16">
        <v>5182.3599999999997</v>
      </c>
      <c r="AM194" s="16">
        <v>5658.8</v>
      </c>
      <c r="AN194" s="16">
        <v>6126.3091764705896</v>
      </c>
      <c r="AO194" s="16">
        <v>6194.5504481792696</v>
      </c>
      <c r="AP194" s="16">
        <v>6262.7917198879604</v>
      </c>
      <c r="AQ194" s="16">
        <v>6331.0329915966404</v>
      </c>
      <c r="AR194" s="16">
        <v>6399.2742633053304</v>
      </c>
      <c r="AS194" s="16">
        <v>6467.5155350140103</v>
      </c>
      <c r="AT194" s="16">
        <v>6535.7568067226903</v>
      </c>
      <c r="AU194" s="16">
        <v>6603.9980784313802</v>
      </c>
      <c r="AV194" s="16">
        <v>6672.2393501400602</v>
      </c>
      <c r="AW194" s="16">
        <v>6740.4806218487402</v>
      </c>
      <c r="AX194" s="16">
        <v>6808.7218935574301</v>
      </c>
      <c r="AY194" s="16">
        <v>6876.9631652661101</v>
      </c>
      <c r="AZ194" s="16">
        <v>6945.20443697479</v>
      </c>
    </row>
    <row r="195" spans="1:52" x14ac:dyDescent="0.25">
      <c r="A195" s="14" t="s">
        <v>382</v>
      </c>
      <c r="B195" s="15">
        <v>10</v>
      </c>
      <c r="C195" s="14" t="s">
        <v>260</v>
      </c>
      <c r="D195" s="14" t="s">
        <v>383</v>
      </c>
      <c r="E195" s="16">
        <v>8342.67</v>
      </c>
      <c r="F195" s="16">
        <v>9270.81</v>
      </c>
      <c r="G195" s="16">
        <v>9300.8799999999992</v>
      </c>
      <c r="H195" s="16">
        <v>8650.51</v>
      </c>
      <c r="I195" s="16">
        <v>9465.1299999999992</v>
      </c>
      <c r="J195" s="16">
        <v>10352.370000000001</v>
      </c>
      <c r="K195" s="16">
        <v>10103.27</v>
      </c>
      <c r="L195" s="16">
        <v>10244.030000000001</v>
      </c>
      <c r="M195" s="16">
        <v>10485.32</v>
      </c>
      <c r="N195" s="16">
        <v>11936.67</v>
      </c>
      <c r="O195" s="16">
        <v>11351.2</v>
      </c>
      <c r="P195" s="16">
        <v>12549</v>
      </c>
      <c r="Q195" s="16">
        <v>12941.13</v>
      </c>
      <c r="R195" s="16">
        <v>14142.33</v>
      </c>
      <c r="S195" s="16">
        <v>13349.48</v>
      </c>
      <c r="T195" s="16">
        <v>12538.42</v>
      </c>
      <c r="U195" s="16">
        <v>11987.86</v>
      </c>
      <c r="V195" s="16">
        <v>11574.93</v>
      </c>
      <c r="W195" s="16">
        <v>12306.42</v>
      </c>
      <c r="X195" s="16">
        <v>12038.82</v>
      </c>
      <c r="Y195" s="16">
        <v>11978.01</v>
      </c>
      <c r="Z195" s="16">
        <v>11612.78</v>
      </c>
      <c r="AA195" s="16">
        <v>9786.36</v>
      </c>
      <c r="AB195" s="16">
        <v>9713.2900000000009</v>
      </c>
      <c r="AC195" s="16">
        <v>10809.65</v>
      </c>
      <c r="AD195" s="16">
        <v>10894.91</v>
      </c>
      <c r="AE195" s="16">
        <v>10122.120000000001</v>
      </c>
      <c r="AF195" s="16">
        <v>10881.41</v>
      </c>
      <c r="AG195" s="16">
        <v>9954.14</v>
      </c>
      <c r="AH195" s="16">
        <v>9836.65</v>
      </c>
      <c r="AI195" s="16">
        <v>11291.44</v>
      </c>
      <c r="AJ195" s="16">
        <v>10644.53</v>
      </c>
      <c r="AK195" s="16">
        <v>11458.89</v>
      </c>
      <c r="AL195" s="16">
        <v>11630.86</v>
      </c>
      <c r="AM195" s="16">
        <v>10747.65</v>
      </c>
      <c r="AN195" s="16">
        <v>11474.567495798299</v>
      </c>
      <c r="AO195" s="16">
        <v>11502.0530868347</v>
      </c>
      <c r="AP195" s="16">
        <v>11529.5386778712</v>
      </c>
      <c r="AQ195" s="16">
        <v>11557.0242689076</v>
      </c>
      <c r="AR195" s="16">
        <v>11584.509859944001</v>
      </c>
      <c r="AS195" s="16">
        <v>11611.995450980399</v>
      </c>
      <c r="AT195" s="16">
        <v>11639.4810420168</v>
      </c>
      <c r="AU195" s="16">
        <v>11666.9666330532</v>
      </c>
      <c r="AV195" s="16">
        <v>11694.4522240896</v>
      </c>
      <c r="AW195" s="16">
        <v>11721.937815126101</v>
      </c>
      <c r="AX195" s="16">
        <v>11749.423406162499</v>
      </c>
      <c r="AY195" s="16">
        <v>11776.9089971989</v>
      </c>
      <c r="AZ195" s="16">
        <v>11804.3945882353</v>
      </c>
    </row>
    <row r="196" spans="1:52" x14ac:dyDescent="0.25">
      <c r="A196" s="14" t="s">
        <v>384</v>
      </c>
      <c r="B196" s="15">
        <v>10</v>
      </c>
      <c r="C196" s="14" t="s">
        <v>260</v>
      </c>
      <c r="D196" s="14" t="s">
        <v>385</v>
      </c>
      <c r="E196" s="16">
        <v>9333.3799999999992</v>
      </c>
      <c r="F196" s="16">
        <v>9053.64</v>
      </c>
      <c r="G196" s="16">
        <v>8376.18</v>
      </c>
      <c r="H196" s="16">
        <v>7370.02</v>
      </c>
      <c r="I196" s="16">
        <v>7283.13</v>
      </c>
      <c r="J196" s="16">
        <v>7599.72</v>
      </c>
      <c r="K196" s="16">
        <v>7023.11</v>
      </c>
      <c r="L196" s="16">
        <v>7029.5</v>
      </c>
      <c r="M196" s="16">
        <v>8417.5300000000007</v>
      </c>
      <c r="N196" s="16">
        <v>7880.06</v>
      </c>
      <c r="O196" s="16">
        <v>6850.32</v>
      </c>
      <c r="P196" s="16">
        <v>4993.12</v>
      </c>
      <c r="Q196" s="16">
        <v>4832</v>
      </c>
      <c r="R196" s="16">
        <v>3630</v>
      </c>
      <c r="S196" s="16">
        <v>3172.59</v>
      </c>
      <c r="T196" s="16">
        <v>3749.46</v>
      </c>
      <c r="U196" s="16">
        <v>3854.85</v>
      </c>
      <c r="V196" s="16">
        <v>2397.61</v>
      </c>
      <c r="W196" s="16">
        <v>1681.25</v>
      </c>
      <c r="X196" s="16">
        <v>1427.12</v>
      </c>
      <c r="Y196" s="16">
        <v>1531.8</v>
      </c>
      <c r="Z196" s="16">
        <v>498.37</v>
      </c>
      <c r="AA196" s="16">
        <v>237.6</v>
      </c>
      <c r="AB196" s="16">
        <v>591.34</v>
      </c>
      <c r="AC196" s="16">
        <v>1414.29</v>
      </c>
      <c r="AD196" s="16">
        <v>844.86</v>
      </c>
      <c r="AE196" s="16">
        <v>919.78</v>
      </c>
      <c r="AF196" s="16">
        <v>859.65</v>
      </c>
      <c r="AG196" s="16">
        <v>969.48</v>
      </c>
      <c r="AH196" s="16">
        <v>664.73</v>
      </c>
      <c r="AI196" s="16">
        <v>-808.08</v>
      </c>
      <c r="AJ196" s="16">
        <v>-1032.99</v>
      </c>
      <c r="AK196" s="16">
        <v>-6.99</v>
      </c>
      <c r="AL196" s="16">
        <v>1144.46</v>
      </c>
      <c r="AM196" s="16">
        <v>322.08999999999997</v>
      </c>
      <c r="AN196" s="16">
        <v>-1875.75326050424</v>
      </c>
      <c r="AO196" s="16">
        <v>-2176.95380672274</v>
      </c>
      <c r="AP196" s="16">
        <v>-2478.1543529411401</v>
      </c>
      <c r="AQ196" s="16">
        <v>-2779.3548991596399</v>
      </c>
      <c r="AR196" s="16">
        <v>-3080.5554453781401</v>
      </c>
      <c r="AS196" s="16">
        <v>-3381.7559915966399</v>
      </c>
      <c r="AT196" s="16">
        <v>-3682.9565378151401</v>
      </c>
      <c r="AU196" s="16">
        <v>-3984.1570840336399</v>
      </c>
      <c r="AV196" s="16">
        <v>-4285.3576302521396</v>
      </c>
      <c r="AW196" s="16">
        <v>-4586.5581764706403</v>
      </c>
      <c r="AX196" s="16">
        <v>-4887.75872268904</v>
      </c>
      <c r="AY196" s="16">
        <v>-5188.9592689075398</v>
      </c>
      <c r="AZ196" s="16">
        <v>-5490.1598151260396</v>
      </c>
    </row>
    <row r="197" spans="1:52" x14ac:dyDescent="0.25">
      <c r="A197" s="14" t="s">
        <v>386</v>
      </c>
      <c r="B197" s="15">
        <v>10</v>
      </c>
      <c r="C197" s="14" t="s">
        <v>260</v>
      </c>
      <c r="D197" s="14" t="s">
        <v>387</v>
      </c>
      <c r="E197" s="16">
        <v>9763.27</v>
      </c>
      <c r="F197" s="16">
        <v>9157.66</v>
      </c>
      <c r="G197" s="16">
        <v>9317.27</v>
      </c>
      <c r="H197" s="16">
        <v>8470.02</v>
      </c>
      <c r="I197" s="16">
        <v>8784.9599999999991</v>
      </c>
      <c r="J197" s="16">
        <v>8023.27</v>
      </c>
      <c r="K197" s="16">
        <v>9372</v>
      </c>
      <c r="L197" s="16">
        <v>10809.99</v>
      </c>
      <c r="M197" s="16">
        <v>10750.39</v>
      </c>
      <c r="N197" s="16">
        <v>10899.03</v>
      </c>
      <c r="O197" s="16">
        <v>10950.89</v>
      </c>
      <c r="P197" s="16">
        <v>12093.57</v>
      </c>
      <c r="Q197" s="16">
        <v>12881.8</v>
      </c>
      <c r="R197" s="16">
        <v>11384.51</v>
      </c>
      <c r="S197" s="16">
        <v>10490.01</v>
      </c>
      <c r="T197" s="16">
        <v>10878.83</v>
      </c>
      <c r="U197" s="16">
        <v>9353.01</v>
      </c>
      <c r="V197" s="16">
        <v>9027.5400000000009</v>
      </c>
      <c r="W197" s="16">
        <v>8928.7199999999993</v>
      </c>
      <c r="X197" s="16">
        <v>9992.75</v>
      </c>
      <c r="Y197" s="16">
        <v>10054.98</v>
      </c>
      <c r="Z197" s="16">
        <v>10183.09</v>
      </c>
      <c r="AA197" s="16">
        <v>11654.38</v>
      </c>
      <c r="AB197" s="16">
        <v>12210.99</v>
      </c>
      <c r="AC197" s="16">
        <v>13370.6</v>
      </c>
      <c r="AD197" s="16">
        <v>12649.75</v>
      </c>
      <c r="AE197" s="16">
        <v>11894.24</v>
      </c>
      <c r="AF197" s="16">
        <v>12353.16</v>
      </c>
      <c r="AG197" s="16">
        <v>11385.48</v>
      </c>
      <c r="AH197" s="16">
        <v>11340.36</v>
      </c>
      <c r="AI197" s="16">
        <v>10156.01</v>
      </c>
      <c r="AJ197" s="16">
        <v>10592.35</v>
      </c>
      <c r="AK197" s="16">
        <v>12263.75</v>
      </c>
      <c r="AL197" s="16">
        <v>10740.34</v>
      </c>
      <c r="AM197" s="16">
        <v>11487.66</v>
      </c>
      <c r="AN197" s="16">
        <v>11943.0194453781</v>
      </c>
      <c r="AO197" s="16">
        <v>12013.3988907563</v>
      </c>
      <c r="AP197" s="16">
        <v>12083.778336134401</v>
      </c>
      <c r="AQ197" s="16">
        <v>12154.1577815126</v>
      </c>
      <c r="AR197" s="16">
        <v>12224.537226890699</v>
      </c>
      <c r="AS197" s="16">
        <v>12294.916672268901</v>
      </c>
      <c r="AT197" s="16">
        <v>12365.296117647</v>
      </c>
      <c r="AU197" s="16">
        <v>12435.675563025199</v>
      </c>
      <c r="AV197" s="16">
        <v>12506.0550084033</v>
      </c>
      <c r="AW197" s="16">
        <v>12576.4344537815</v>
      </c>
      <c r="AX197" s="16">
        <v>12646.813899159701</v>
      </c>
      <c r="AY197" s="16">
        <v>12717.1933445378</v>
      </c>
      <c r="AZ197" s="16">
        <v>12787.572789915999</v>
      </c>
    </row>
    <row r="198" spans="1:52" x14ac:dyDescent="0.25">
      <c r="A198" s="14" t="s">
        <v>388</v>
      </c>
      <c r="B198" s="15">
        <v>10</v>
      </c>
      <c r="C198" s="14" t="s">
        <v>260</v>
      </c>
      <c r="D198" s="14" t="s">
        <v>389</v>
      </c>
      <c r="E198" s="16">
        <v>8110.34</v>
      </c>
      <c r="F198" s="16">
        <v>8870.33</v>
      </c>
      <c r="G198" s="16">
        <v>9741.75</v>
      </c>
      <c r="H198" s="16">
        <v>9698.4599999999991</v>
      </c>
      <c r="I198" s="16">
        <v>11202.3</v>
      </c>
      <c r="J198" s="16">
        <v>11200.41</v>
      </c>
      <c r="K198" s="16">
        <v>10316.74</v>
      </c>
      <c r="L198" s="16">
        <v>10434.27</v>
      </c>
      <c r="M198" s="16">
        <v>11036.56</v>
      </c>
      <c r="N198" s="16">
        <v>10805.9</v>
      </c>
      <c r="O198" s="16">
        <v>10034.93</v>
      </c>
      <c r="P198" s="16">
        <v>11424.76</v>
      </c>
      <c r="Q198" s="16">
        <v>11333.05</v>
      </c>
      <c r="R198" s="16">
        <v>12188.76</v>
      </c>
      <c r="S198" s="16">
        <v>13536.96</v>
      </c>
      <c r="T198" s="16">
        <v>12811.99</v>
      </c>
      <c r="U198" s="16">
        <v>11564.85</v>
      </c>
      <c r="V198" s="16">
        <v>12837.23</v>
      </c>
      <c r="W198" s="16">
        <v>13593.07</v>
      </c>
      <c r="X198" s="16">
        <v>14497.48</v>
      </c>
      <c r="Y198" s="16">
        <v>13653.71</v>
      </c>
      <c r="Z198" s="16">
        <v>12311.31</v>
      </c>
      <c r="AA198" s="16">
        <v>12606.37</v>
      </c>
      <c r="AB198" s="16">
        <v>11283.68</v>
      </c>
      <c r="AC198" s="16">
        <v>11429.33</v>
      </c>
      <c r="AD198" s="16">
        <v>10517.72</v>
      </c>
      <c r="AE198" s="16">
        <v>9848.3799999999992</v>
      </c>
      <c r="AF198" s="16">
        <v>11589.03</v>
      </c>
      <c r="AG198" s="16">
        <v>11514.12</v>
      </c>
      <c r="AH198" s="16">
        <v>12095.51</v>
      </c>
      <c r="AI198" s="16">
        <v>13669.01</v>
      </c>
      <c r="AJ198" s="16">
        <v>14175.73</v>
      </c>
      <c r="AK198" s="16">
        <v>14025.1</v>
      </c>
      <c r="AL198" s="16">
        <v>14154.71</v>
      </c>
      <c r="AM198" s="16">
        <v>15205.04</v>
      </c>
      <c r="AN198" s="16">
        <v>13866.9635630252</v>
      </c>
      <c r="AO198" s="16">
        <v>13981.288697479</v>
      </c>
      <c r="AP198" s="16">
        <v>14095.6138319328</v>
      </c>
      <c r="AQ198" s="16">
        <v>14209.9389663866</v>
      </c>
      <c r="AR198" s="16">
        <v>14324.264100840301</v>
      </c>
      <c r="AS198" s="16">
        <v>14438.589235294099</v>
      </c>
      <c r="AT198" s="16">
        <v>14552.914369747899</v>
      </c>
      <c r="AU198" s="16">
        <v>14667.2395042017</v>
      </c>
      <c r="AV198" s="16">
        <v>14781.5646386555</v>
      </c>
      <c r="AW198" s="16">
        <v>14895.8897731092</v>
      </c>
      <c r="AX198" s="16">
        <v>15010.214907563</v>
      </c>
      <c r="AY198" s="16">
        <v>15124.540042016801</v>
      </c>
      <c r="AZ198" s="16">
        <v>15238.865176470599</v>
      </c>
    </row>
    <row r="199" spans="1:52" x14ac:dyDescent="0.25">
      <c r="A199" s="14" t="s">
        <v>390</v>
      </c>
      <c r="B199" s="15">
        <v>10</v>
      </c>
      <c r="C199" s="14" t="s">
        <v>260</v>
      </c>
      <c r="D199" s="14" t="s">
        <v>391</v>
      </c>
      <c r="E199" s="16">
        <v>12693.08</v>
      </c>
      <c r="F199" s="16">
        <v>12613.44</v>
      </c>
      <c r="G199" s="16">
        <v>11219.38</v>
      </c>
      <c r="H199" s="16">
        <v>11356.57</v>
      </c>
      <c r="I199" s="16">
        <v>11880.55</v>
      </c>
      <c r="J199" s="16">
        <v>10409.52</v>
      </c>
      <c r="K199" s="16">
        <v>9320.77</v>
      </c>
      <c r="L199" s="16">
        <v>7553.81</v>
      </c>
      <c r="M199" s="16">
        <v>6703.76</v>
      </c>
      <c r="N199" s="16">
        <v>7209.95</v>
      </c>
      <c r="O199" s="16">
        <v>7863.47</v>
      </c>
      <c r="P199" s="16">
        <v>7033.09</v>
      </c>
      <c r="Q199" s="16">
        <v>6892.43</v>
      </c>
      <c r="R199" s="16">
        <v>5720.38</v>
      </c>
      <c r="S199" s="16">
        <v>6267.21</v>
      </c>
      <c r="T199" s="16">
        <v>4626.1099999999997</v>
      </c>
      <c r="U199" s="16">
        <v>4818.03</v>
      </c>
      <c r="V199" s="16">
        <v>6330.85</v>
      </c>
      <c r="W199" s="16">
        <v>4478.04</v>
      </c>
      <c r="X199" s="16">
        <v>4862.8100000000004</v>
      </c>
      <c r="Y199" s="16">
        <v>4406.97</v>
      </c>
      <c r="Z199" s="16">
        <v>4860.9399999999996</v>
      </c>
      <c r="AA199" s="16">
        <v>5487.28</v>
      </c>
      <c r="AB199" s="16">
        <v>5778.94</v>
      </c>
      <c r="AC199" s="16">
        <v>6273</v>
      </c>
      <c r="AD199" s="16">
        <v>5264.31</v>
      </c>
      <c r="AE199" s="16">
        <v>6266.73</v>
      </c>
      <c r="AF199" s="16">
        <v>6636.18</v>
      </c>
      <c r="AG199" s="16">
        <v>7391.6</v>
      </c>
      <c r="AH199" s="16">
        <v>7519.61</v>
      </c>
      <c r="AI199" s="16">
        <v>7848.8</v>
      </c>
      <c r="AJ199" s="16">
        <v>6697.96</v>
      </c>
      <c r="AK199" s="16">
        <v>6892.16</v>
      </c>
      <c r="AL199" s="16">
        <v>5875.2</v>
      </c>
      <c r="AM199" s="16">
        <v>5952</v>
      </c>
      <c r="AN199" s="16">
        <v>4586.2150756302499</v>
      </c>
      <c r="AO199" s="16">
        <v>4439.4096750700201</v>
      </c>
      <c r="AP199" s="16">
        <v>4292.6042745098002</v>
      </c>
      <c r="AQ199" s="16">
        <v>4145.7988739495804</v>
      </c>
      <c r="AR199" s="16">
        <v>3998.9934733893501</v>
      </c>
      <c r="AS199" s="16">
        <v>3852.1880728291299</v>
      </c>
      <c r="AT199" s="16">
        <v>3705.3826722689</v>
      </c>
      <c r="AU199" s="16">
        <v>3558.5772717086802</v>
      </c>
      <c r="AV199" s="16">
        <v>3411.7718711484599</v>
      </c>
      <c r="AW199" s="16">
        <v>3264.9664705882401</v>
      </c>
      <c r="AX199" s="16">
        <v>3118.1610700280098</v>
      </c>
      <c r="AY199" s="16">
        <v>2971.35566946778</v>
      </c>
      <c r="AZ199" s="16">
        <v>2824.5502689075602</v>
      </c>
    </row>
    <row r="200" spans="1:52" x14ac:dyDescent="0.25">
      <c r="A200" s="14" t="s">
        <v>392</v>
      </c>
      <c r="B200" s="15">
        <v>10</v>
      </c>
      <c r="C200" s="14" t="s">
        <v>260</v>
      </c>
      <c r="D200" s="14" t="s">
        <v>393</v>
      </c>
      <c r="E200" s="16">
        <v>4605.62</v>
      </c>
      <c r="F200" s="16">
        <v>4453.16</v>
      </c>
      <c r="G200" s="16">
        <v>4664.01</v>
      </c>
      <c r="H200" s="16">
        <v>4902.3500000000004</v>
      </c>
      <c r="I200" s="16">
        <v>5140.17</v>
      </c>
      <c r="J200" s="16">
        <v>4530.12</v>
      </c>
      <c r="K200" s="16">
        <v>3007.92</v>
      </c>
      <c r="L200" s="16">
        <v>4229.53</v>
      </c>
      <c r="M200" s="16">
        <v>3962.22</v>
      </c>
      <c r="N200" s="16">
        <v>3677.95</v>
      </c>
      <c r="O200" s="16">
        <v>4928.1899999999996</v>
      </c>
      <c r="P200" s="16">
        <v>4672.1400000000003</v>
      </c>
      <c r="Q200" s="16">
        <v>3881.76</v>
      </c>
      <c r="R200" s="16">
        <v>4694.57</v>
      </c>
      <c r="S200" s="16">
        <v>3678.13</v>
      </c>
      <c r="T200" s="16">
        <v>3961.64</v>
      </c>
      <c r="U200" s="16">
        <v>4241.17</v>
      </c>
      <c r="V200" s="16">
        <v>5908.12</v>
      </c>
      <c r="W200" s="16">
        <v>6159.73</v>
      </c>
      <c r="X200" s="16">
        <v>6009.68</v>
      </c>
      <c r="Y200" s="16">
        <v>6686.08</v>
      </c>
      <c r="Z200" s="16">
        <v>7004.33</v>
      </c>
      <c r="AA200" s="16">
        <v>6156.44</v>
      </c>
      <c r="AB200" s="16">
        <v>5764.23</v>
      </c>
      <c r="AC200" s="16">
        <v>4903.41</v>
      </c>
      <c r="AD200" s="16">
        <v>5610.99</v>
      </c>
      <c r="AE200" s="16">
        <v>6645.6</v>
      </c>
      <c r="AF200" s="16">
        <v>5696.07</v>
      </c>
      <c r="AG200" s="16">
        <v>4133.53</v>
      </c>
      <c r="AH200" s="16">
        <v>4444.87</v>
      </c>
      <c r="AI200" s="16">
        <v>5746.79</v>
      </c>
      <c r="AJ200" s="16">
        <v>5858.8</v>
      </c>
      <c r="AK200" s="16">
        <v>6162.08</v>
      </c>
      <c r="AL200" s="16">
        <v>5802.25</v>
      </c>
      <c r="AM200" s="16">
        <v>5125.2</v>
      </c>
      <c r="AN200" s="16">
        <v>5975.3515294117697</v>
      </c>
      <c r="AO200" s="16">
        <v>6026.2855826330597</v>
      </c>
      <c r="AP200" s="16">
        <v>6077.2196358543397</v>
      </c>
      <c r="AQ200" s="16">
        <v>6128.1536890756297</v>
      </c>
      <c r="AR200" s="16">
        <v>6179.0877422969197</v>
      </c>
      <c r="AS200" s="16">
        <v>6230.0217955182097</v>
      </c>
      <c r="AT200" s="16">
        <v>6280.9558487394997</v>
      </c>
      <c r="AU200" s="16">
        <v>6331.8899019607898</v>
      </c>
      <c r="AV200" s="16">
        <v>6382.8239551820798</v>
      </c>
      <c r="AW200" s="16">
        <v>6433.7580084033598</v>
      </c>
      <c r="AX200" s="16">
        <v>6484.6920616246498</v>
      </c>
      <c r="AY200" s="16">
        <v>6535.6261148459398</v>
      </c>
      <c r="AZ200" s="16">
        <v>6586.5601680672298</v>
      </c>
    </row>
    <row r="201" spans="1:52" x14ac:dyDescent="0.25">
      <c r="A201" s="14" t="s">
        <v>394</v>
      </c>
      <c r="B201" s="15">
        <v>10</v>
      </c>
      <c r="C201" s="14" t="s">
        <v>260</v>
      </c>
      <c r="D201" s="14" t="s">
        <v>395</v>
      </c>
      <c r="E201" s="16">
        <v>11692.8</v>
      </c>
      <c r="F201" s="16">
        <v>11710.35</v>
      </c>
      <c r="G201" s="16">
        <v>10537.26</v>
      </c>
      <c r="H201" s="16">
        <v>10307.75</v>
      </c>
      <c r="I201" s="16">
        <v>9317.56</v>
      </c>
      <c r="J201" s="16">
        <v>10507.39</v>
      </c>
      <c r="K201" s="16">
        <v>11158.1</v>
      </c>
      <c r="L201" s="16">
        <v>12435.95</v>
      </c>
      <c r="M201" s="16">
        <v>13967.1</v>
      </c>
      <c r="N201" s="16">
        <v>14233.96</v>
      </c>
      <c r="O201" s="16">
        <v>13273.1</v>
      </c>
      <c r="P201" s="16">
        <v>14121.6</v>
      </c>
      <c r="Q201" s="16">
        <v>13498.71</v>
      </c>
      <c r="R201" s="16">
        <v>12641.32</v>
      </c>
      <c r="S201" s="16">
        <v>10936.62</v>
      </c>
      <c r="T201" s="16">
        <v>12588.27</v>
      </c>
      <c r="U201" s="16">
        <v>12106.08</v>
      </c>
      <c r="V201" s="16">
        <v>13760.33</v>
      </c>
      <c r="W201" s="16">
        <v>13419.88</v>
      </c>
      <c r="X201" s="16">
        <v>12396.39</v>
      </c>
      <c r="Y201" s="16">
        <v>13798.42</v>
      </c>
      <c r="Z201" s="16">
        <v>13538.14</v>
      </c>
      <c r="AA201" s="16">
        <v>13445.73</v>
      </c>
      <c r="AB201" s="16">
        <v>13222.82</v>
      </c>
      <c r="AC201" s="16">
        <v>12577.31</v>
      </c>
      <c r="AD201" s="16">
        <v>12347.73</v>
      </c>
      <c r="AE201" s="16">
        <v>12792.23</v>
      </c>
      <c r="AF201" s="16">
        <v>11001.67</v>
      </c>
      <c r="AG201" s="16">
        <v>12057.56</v>
      </c>
      <c r="AH201" s="16">
        <v>12319.89</v>
      </c>
      <c r="AI201" s="16">
        <v>11472.23</v>
      </c>
      <c r="AJ201" s="16">
        <v>12570.7</v>
      </c>
      <c r="AK201" s="16">
        <v>13562.41</v>
      </c>
      <c r="AL201" s="16">
        <v>13251.71</v>
      </c>
      <c r="AM201" s="16">
        <v>12615.1</v>
      </c>
      <c r="AN201" s="16">
        <v>13137.811512605</v>
      </c>
      <c r="AO201" s="16">
        <v>13176.921406162501</v>
      </c>
      <c r="AP201" s="16">
        <v>13216.0312997199</v>
      </c>
      <c r="AQ201" s="16">
        <v>13255.141193277301</v>
      </c>
      <c r="AR201" s="16">
        <v>13294.2510868347</v>
      </c>
      <c r="AS201" s="16">
        <v>13333.360980392101</v>
      </c>
      <c r="AT201" s="16">
        <v>13372.4708739496</v>
      </c>
      <c r="AU201" s="16">
        <v>13411.580767506999</v>
      </c>
      <c r="AV201" s="16">
        <v>13450.6906610644</v>
      </c>
      <c r="AW201" s="16">
        <v>13489.800554621799</v>
      </c>
      <c r="AX201" s="16">
        <v>13528.9104481793</v>
      </c>
      <c r="AY201" s="16">
        <v>13568.020341736699</v>
      </c>
      <c r="AZ201" s="16">
        <v>13607.1302352941</v>
      </c>
    </row>
    <row r="202" spans="1:52" x14ac:dyDescent="0.25">
      <c r="A202" s="14" t="s">
        <v>396</v>
      </c>
      <c r="B202" s="15">
        <v>10</v>
      </c>
      <c r="C202" s="14" t="s">
        <v>260</v>
      </c>
      <c r="D202" s="14" t="s">
        <v>197</v>
      </c>
      <c r="E202" s="16">
        <v>5481.6</v>
      </c>
      <c r="F202" s="16">
        <v>7192.93</v>
      </c>
      <c r="G202" s="16">
        <v>7839.66</v>
      </c>
      <c r="H202" s="16">
        <v>8940.8799999999992</v>
      </c>
      <c r="I202" s="16">
        <v>9668.41</v>
      </c>
      <c r="J202" s="16">
        <v>7793.97</v>
      </c>
      <c r="K202" s="16">
        <v>8128.15</v>
      </c>
      <c r="L202" s="16">
        <v>8156.21</v>
      </c>
      <c r="M202" s="16">
        <v>6741.22</v>
      </c>
      <c r="N202" s="16">
        <v>6590.59</v>
      </c>
      <c r="O202" s="16">
        <v>5996.1</v>
      </c>
      <c r="P202" s="16">
        <v>7011.82</v>
      </c>
      <c r="Q202" s="16">
        <v>6745.68</v>
      </c>
      <c r="R202" s="16">
        <v>5510.61</v>
      </c>
      <c r="S202" s="16">
        <v>5502.91</v>
      </c>
      <c r="T202" s="16">
        <v>6779.82</v>
      </c>
      <c r="U202" s="16">
        <v>5704.02</v>
      </c>
      <c r="V202" s="16">
        <v>4867.0600000000004</v>
      </c>
      <c r="W202" s="16">
        <v>5741.31</v>
      </c>
      <c r="X202" s="16">
        <v>5749.6</v>
      </c>
      <c r="Y202" s="16">
        <v>6219.26</v>
      </c>
      <c r="Z202" s="16">
        <v>7470.35</v>
      </c>
      <c r="AA202" s="16">
        <v>8094.57</v>
      </c>
      <c r="AB202" s="16">
        <v>9363.7800000000007</v>
      </c>
      <c r="AC202" s="16">
        <v>10736.18</v>
      </c>
      <c r="AD202" s="16">
        <v>10764.36</v>
      </c>
      <c r="AE202" s="16">
        <v>10745.59</v>
      </c>
      <c r="AF202" s="16">
        <v>11406.61</v>
      </c>
      <c r="AG202" s="16">
        <v>12413.48</v>
      </c>
      <c r="AH202" s="16">
        <v>12074.53</v>
      </c>
      <c r="AI202" s="16">
        <v>11985.92</v>
      </c>
      <c r="AJ202" s="16">
        <v>11599.52</v>
      </c>
      <c r="AK202" s="16">
        <v>11227.66</v>
      </c>
      <c r="AL202" s="16">
        <v>11124.27</v>
      </c>
      <c r="AM202" s="16">
        <v>12105.5</v>
      </c>
      <c r="AN202" s="16">
        <v>11188.925394958</v>
      </c>
      <c r="AO202" s="16">
        <v>11344.700408963599</v>
      </c>
      <c r="AP202" s="16">
        <v>11500.475422969201</v>
      </c>
      <c r="AQ202" s="16">
        <v>11656.2504369748</v>
      </c>
      <c r="AR202" s="16">
        <v>11812.0254509804</v>
      </c>
      <c r="AS202" s="16">
        <v>11967.800464985999</v>
      </c>
      <c r="AT202" s="16">
        <v>12123.575478991601</v>
      </c>
      <c r="AU202" s="16">
        <v>12279.3504929972</v>
      </c>
      <c r="AV202" s="16">
        <v>12435.1255070028</v>
      </c>
      <c r="AW202" s="16">
        <v>12590.9005210084</v>
      </c>
      <c r="AX202" s="16">
        <v>12746.675535013999</v>
      </c>
      <c r="AY202" s="16">
        <v>12902.450549019601</v>
      </c>
      <c r="AZ202" s="16">
        <v>13058.2255630252</v>
      </c>
    </row>
    <row r="203" spans="1:52" x14ac:dyDescent="0.25">
      <c r="A203" s="14" t="s">
        <v>397</v>
      </c>
      <c r="B203" s="15">
        <v>10</v>
      </c>
      <c r="C203" s="14" t="s">
        <v>260</v>
      </c>
      <c r="D203" s="14" t="s">
        <v>398</v>
      </c>
      <c r="E203" s="16">
        <v>8724.1200000000008</v>
      </c>
      <c r="F203" s="16">
        <v>8374.02</v>
      </c>
      <c r="G203" s="16">
        <v>9788.98</v>
      </c>
      <c r="H203" s="16">
        <v>8280.14</v>
      </c>
      <c r="I203" s="16">
        <v>8048.8</v>
      </c>
      <c r="J203" s="16">
        <v>8820.7999999999993</v>
      </c>
      <c r="K203" s="16">
        <v>10336.049999999999</v>
      </c>
      <c r="L203" s="16">
        <v>10274.92</v>
      </c>
      <c r="M203" s="16">
        <v>11107.35</v>
      </c>
      <c r="N203" s="16">
        <v>9640.5</v>
      </c>
      <c r="O203" s="16">
        <v>9105.7000000000007</v>
      </c>
      <c r="P203" s="16">
        <v>9493.94</v>
      </c>
      <c r="Q203" s="16">
        <v>10277.02</v>
      </c>
      <c r="R203" s="16">
        <v>10274.92</v>
      </c>
      <c r="S203" s="16">
        <v>10569.56</v>
      </c>
      <c r="T203" s="16">
        <v>10843.33</v>
      </c>
      <c r="U203" s="16">
        <v>11082.76</v>
      </c>
      <c r="V203" s="16">
        <v>11710.61</v>
      </c>
      <c r="W203" s="16">
        <v>10285.030000000001</v>
      </c>
      <c r="X203" s="16">
        <v>9921.24</v>
      </c>
      <c r="Y203" s="16">
        <v>8884.7099999999991</v>
      </c>
      <c r="Z203" s="16">
        <v>8242.41</v>
      </c>
      <c r="AA203" s="16">
        <v>9356.84</v>
      </c>
      <c r="AB203" s="16">
        <v>7813.81</v>
      </c>
      <c r="AC203" s="16">
        <v>8191.23</v>
      </c>
      <c r="AD203" s="16">
        <v>8597.26</v>
      </c>
      <c r="AE203" s="16">
        <v>7534.4</v>
      </c>
      <c r="AF203" s="16">
        <v>6961.76</v>
      </c>
      <c r="AG203" s="16">
        <v>7327.44</v>
      </c>
      <c r="AH203" s="16">
        <v>6135.07</v>
      </c>
      <c r="AI203" s="16">
        <v>5502.55</v>
      </c>
      <c r="AJ203" s="16">
        <v>5959.22</v>
      </c>
      <c r="AK203" s="16">
        <v>7265.29</v>
      </c>
      <c r="AL203" s="16">
        <v>6339.11</v>
      </c>
      <c r="AM203" s="16">
        <v>7202.68</v>
      </c>
      <c r="AN203" s="16">
        <v>7104.9278991596602</v>
      </c>
      <c r="AO203" s="16">
        <v>7010.3229887955204</v>
      </c>
      <c r="AP203" s="16">
        <v>6915.7180784313696</v>
      </c>
      <c r="AQ203" s="16">
        <v>6821.1131680672297</v>
      </c>
      <c r="AR203" s="16">
        <v>6726.5082577030798</v>
      </c>
      <c r="AS203" s="16">
        <v>6631.90334733893</v>
      </c>
      <c r="AT203" s="16">
        <v>6537.2984369747901</v>
      </c>
      <c r="AU203" s="16">
        <v>6442.6935266106402</v>
      </c>
      <c r="AV203" s="16">
        <v>6348.0886162465004</v>
      </c>
      <c r="AW203" s="16">
        <v>6253.4837058823496</v>
      </c>
      <c r="AX203" s="16">
        <v>6158.8787955182097</v>
      </c>
      <c r="AY203" s="16">
        <v>6064.2738851540598</v>
      </c>
      <c r="AZ203" s="16">
        <v>5969.66897478991</v>
      </c>
    </row>
    <row r="204" spans="1:52" x14ac:dyDescent="0.25">
      <c r="A204" s="14" t="s">
        <v>399</v>
      </c>
      <c r="B204" s="15">
        <v>10</v>
      </c>
      <c r="C204" s="14" t="s">
        <v>260</v>
      </c>
      <c r="D204" s="14" t="s">
        <v>400</v>
      </c>
      <c r="E204" s="16">
        <v>6373.76</v>
      </c>
      <c r="F204" s="16">
        <v>5980.59</v>
      </c>
      <c r="G204" s="16">
        <v>4862</v>
      </c>
      <c r="H204" s="16">
        <v>3755.17</v>
      </c>
      <c r="I204" s="16">
        <v>3168.2</v>
      </c>
      <c r="J204" s="16">
        <v>3737.46</v>
      </c>
      <c r="K204" s="16">
        <v>5243.98</v>
      </c>
      <c r="L204" s="16">
        <v>5684.53</v>
      </c>
      <c r="M204" s="16">
        <v>5497.93</v>
      </c>
      <c r="N204" s="16">
        <v>6395.71</v>
      </c>
      <c r="O204" s="16">
        <v>5971.53</v>
      </c>
      <c r="P204" s="16">
        <v>5117.22</v>
      </c>
      <c r="Q204" s="16">
        <v>4044.23</v>
      </c>
      <c r="R204" s="16">
        <v>4709.12</v>
      </c>
      <c r="S204" s="16">
        <v>6254.76</v>
      </c>
      <c r="T204" s="16">
        <v>7126.91</v>
      </c>
      <c r="U204" s="16">
        <v>7249.03</v>
      </c>
      <c r="V204" s="16">
        <v>7379.83</v>
      </c>
      <c r="W204" s="16">
        <v>6584.1</v>
      </c>
      <c r="X204" s="16">
        <v>6400.9</v>
      </c>
      <c r="Y204" s="16">
        <v>5632.7</v>
      </c>
      <c r="Z204" s="16">
        <v>5977.08</v>
      </c>
      <c r="AA204" s="16">
        <v>5427.72</v>
      </c>
      <c r="AB204" s="16">
        <v>5933.04</v>
      </c>
      <c r="AC204" s="16">
        <v>5794.58</v>
      </c>
      <c r="AD204" s="16">
        <v>6252.53</v>
      </c>
      <c r="AE204" s="16">
        <v>7753.63</v>
      </c>
      <c r="AF204" s="16">
        <v>6835.28</v>
      </c>
      <c r="AG204" s="16">
        <v>5905.45</v>
      </c>
      <c r="AH204" s="16">
        <v>5505.11</v>
      </c>
      <c r="AI204" s="16">
        <v>5014.99</v>
      </c>
      <c r="AJ204" s="16">
        <v>3380.83</v>
      </c>
      <c r="AK204" s="16">
        <v>3074.71</v>
      </c>
      <c r="AL204" s="16">
        <v>3316.46</v>
      </c>
      <c r="AM204" s="16">
        <v>3617.58</v>
      </c>
      <c r="AN204" s="16">
        <v>5321.2930924369703</v>
      </c>
      <c r="AO204" s="16">
        <v>5313.8115182072797</v>
      </c>
      <c r="AP204" s="16">
        <v>5306.3299439775901</v>
      </c>
      <c r="AQ204" s="16">
        <v>5298.8483697478996</v>
      </c>
      <c r="AR204" s="16">
        <v>5291.3667955182</v>
      </c>
      <c r="AS204" s="16">
        <v>5283.8852212885104</v>
      </c>
      <c r="AT204" s="16">
        <v>5276.4036470588198</v>
      </c>
      <c r="AU204" s="16">
        <v>5268.9220728291302</v>
      </c>
      <c r="AV204" s="16">
        <v>5261.4404985994397</v>
      </c>
      <c r="AW204" s="16">
        <v>5253.9589243697401</v>
      </c>
      <c r="AX204" s="16">
        <v>5246.4773501400496</v>
      </c>
      <c r="AY204" s="16">
        <v>5238.99577591036</v>
      </c>
      <c r="AZ204" s="16">
        <v>5231.5142016806703</v>
      </c>
    </row>
    <row r="205" spans="1:52" x14ac:dyDescent="0.25">
      <c r="A205" s="14" t="s">
        <v>401</v>
      </c>
      <c r="B205" s="15">
        <v>10</v>
      </c>
      <c r="C205" s="14" t="s">
        <v>260</v>
      </c>
      <c r="D205" s="14" t="s">
        <v>402</v>
      </c>
      <c r="E205" s="16">
        <v>6098.8</v>
      </c>
      <c r="F205" s="16">
        <v>5689.39</v>
      </c>
      <c r="G205" s="16">
        <v>5998.15</v>
      </c>
      <c r="H205" s="16">
        <v>6541.36</v>
      </c>
      <c r="I205" s="16">
        <v>7335.11</v>
      </c>
      <c r="J205" s="16">
        <v>6409.32</v>
      </c>
      <c r="K205" s="16">
        <v>7063.56</v>
      </c>
      <c r="L205" s="16">
        <v>6424.79</v>
      </c>
      <c r="M205" s="16">
        <v>7540.9</v>
      </c>
      <c r="N205" s="16">
        <v>7337.4</v>
      </c>
      <c r="O205" s="16">
        <v>8068.42</v>
      </c>
      <c r="P205" s="16">
        <v>8779.4699999999993</v>
      </c>
      <c r="Q205" s="16">
        <v>8955.15</v>
      </c>
      <c r="R205" s="16">
        <v>8732.6200000000008</v>
      </c>
      <c r="S205" s="16">
        <v>8190.84</v>
      </c>
      <c r="T205" s="16">
        <v>8539.61</v>
      </c>
      <c r="U205" s="16">
        <v>9014.61</v>
      </c>
      <c r="V205" s="16">
        <v>9559.43</v>
      </c>
      <c r="W205" s="16">
        <v>9164.74</v>
      </c>
      <c r="X205" s="16">
        <v>8689.4500000000007</v>
      </c>
      <c r="Y205" s="16">
        <v>10289.370000000001</v>
      </c>
      <c r="Z205" s="16">
        <v>10897.84</v>
      </c>
      <c r="AA205" s="16">
        <v>9628.0400000000009</v>
      </c>
      <c r="AB205" s="16">
        <v>10745.27</v>
      </c>
      <c r="AC205" s="16">
        <v>10459.36</v>
      </c>
      <c r="AD205" s="16">
        <v>10066.280000000001</v>
      </c>
      <c r="AE205" s="16">
        <v>10903.25</v>
      </c>
      <c r="AF205" s="16">
        <v>10742.88</v>
      </c>
      <c r="AG205" s="16">
        <v>11107.13</v>
      </c>
      <c r="AH205" s="16">
        <v>10443.81</v>
      </c>
      <c r="AI205" s="16">
        <v>9933.16</v>
      </c>
      <c r="AJ205" s="16">
        <v>10637.23</v>
      </c>
      <c r="AK205" s="16">
        <v>9467.92</v>
      </c>
      <c r="AL205" s="16">
        <v>8691.15</v>
      </c>
      <c r="AM205" s="16">
        <v>8754.7099999999991</v>
      </c>
      <c r="AN205" s="16">
        <v>11147.462050420199</v>
      </c>
      <c r="AO205" s="16">
        <v>11279.6218151261</v>
      </c>
      <c r="AP205" s="16">
        <v>11411.781579831901</v>
      </c>
      <c r="AQ205" s="16">
        <v>11543.9413445378</v>
      </c>
      <c r="AR205" s="16">
        <v>11676.1011092437</v>
      </c>
      <c r="AS205" s="16">
        <v>11808.260873949601</v>
      </c>
      <c r="AT205" s="16">
        <v>11940.4206386555</v>
      </c>
      <c r="AU205" s="16">
        <v>12072.5804033614</v>
      </c>
      <c r="AV205" s="16">
        <v>12204.740168067199</v>
      </c>
      <c r="AW205" s="16">
        <v>12336.8999327731</v>
      </c>
      <c r="AX205" s="16">
        <v>12469.059697479001</v>
      </c>
      <c r="AY205" s="16">
        <v>12601.219462184899</v>
      </c>
      <c r="AZ205" s="16">
        <v>12733.3792268908</v>
      </c>
    </row>
    <row r="206" spans="1:52" x14ac:dyDescent="0.25">
      <c r="A206" s="14" t="s">
        <v>403</v>
      </c>
      <c r="B206" s="15">
        <v>10</v>
      </c>
      <c r="C206" s="14" t="s">
        <v>260</v>
      </c>
      <c r="D206" s="14" t="s">
        <v>404</v>
      </c>
      <c r="E206" s="16">
        <v>12566.24</v>
      </c>
      <c r="F206" s="16">
        <v>11263.82</v>
      </c>
      <c r="G206" s="16">
        <v>11070.32</v>
      </c>
      <c r="H206" s="16">
        <v>10726.28</v>
      </c>
      <c r="I206" s="16">
        <v>10657.33</v>
      </c>
      <c r="J206" s="16">
        <v>11900.56</v>
      </c>
      <c r="K206" s="16">
        <v>12124.45</v>
      </c>
      <c r="L206" s="16">
        <v>12621.99</v>
      </c>
      <c r="M206" s="16">
        <v>12371.01</v>
      </c>
      <c r="N206" s="16">
        <v>13091.64</v>
      </c>
      <c r="O206" s="16">
        <v>12873.13</v>
      </c>
      <c r="P206" s="16">
        <v>13595.18</v>
      </c>
      <c r="Q206" s="16">
        <v>14047.83</v>
      </c>
      <c r="R206" s="16">
        <v>13129.97</v>
      </c>
      <c r="S206" s="16">
        <v>13197.29</v>
      </c>
      <c r="T206" s="16">
        <v>13243.25</v>
      </c>
      <c r="U206" s="16">
        <v>13574.71</v>
      </c>
      <c r="V206" s="16">
        <v>15214.95</v>
      </c>
      <c r="W206" s="16">
        <v>14416.32</v>
      </c>
      <c r="X206" s="16">
        <v>14547.77</v>
      </c>
      <c r="Y206" s="16">
        <v>14482.12</v>
      </c>
      <c r="Z206" s="16">
        <v>15158.53</v>
      </c>
      <c r="AA206" s="16">
        <v>14222.34</v>
      </c>
      <c r="AB206" s="16">
        <v>15584.92</v>
      </c>
      <c r="AC206" s="16">
        <v>16872.86</v>
      </c>
      <c r="AD206" s="16">
        <v>16170.15</v>
      </c>
      <c r="AE206" s="16">
        <v>16043.55</v>
      </c>
      <c r="AF206" s="16">
        <v>17199.38</v>
      </c>
      <c r="AG206" s="16">
        <v>18382.75</v>
      </c>
      <c r="AH206" s="16">
        <v>19824.52</v>
      </c>
      <c r="AI206" s="16">
        <v>19663.43</v>
      </c>
      <c r="AJ206" s="16">
        <v>18011.349999999999</v>
      </c>
      <c r="AK206" s="16">
        <v>18484.12</v>
      </c>
      <c r="AL206" s="16">
        <v>18296.849999999999</v>
      </c>
      <c r="AM206" s="16">
        <v>19059.810000000001</v>
      </c>
      <c r="AN206" s="16">
        <v>19097.761361344499</v>
      </c>
      <c r="AO206" s="16">
        <v>19343.366008403402</v>
      </c>
      <c r="AP206" s="16">
        <v>19588.970655462199</v>
      </c>
      <c r="AQ206" s="16">
        <v>19834.575302521</v>
      </c>
      <c r="AR206" s="16">
        <v>20080.1799495798</v>
      </c>
      <c r="AS206" s="16">
        <v>20325.784596638601</v>
      </c>
      <c r="AT206" s="16">
        <v>20571.3892436975</v>
      </c>
      <c r="AU206" s="16">
        <v>20816.993890756301</v>
      </c>
      <c r="AV206" s="16">
        <v>21062.598537815102</v>
      </c>
      <c r="AW206" s="16">
        <v>21308.203184873899</v>
      </c>
      <c r="AX206" s="16">
        <v>21553.807831932801</v>
      </c>
      <c r="AY206" s="16">
        <v>21799.412478991599</v>
      </c>
      <c r="AZ206" s="16">
        <v>22045.017126050399</v>
      </c>
    </row>
    <row r="207" spans="1:52" x14ac:dyDescent="0.25">
      <c r="A207" s="14" t="s">
        <v>405</v>
      </c>
      <c r="B207" s="15">
        <v>10</v>
      </c>
      <c r="C207" s="14" t="s">
        <v>260</v>
      </c>
      <c r="D207" s="14" t="s">
        <v>406</v>
      </c>
      <c r="E207" s="16">
        <v>3451.21</v>
      </c>
      <c r="F207" s="16">
        <v>3719.19</v>
      </c>
      <c r="G207" s="16">
        <v>3079.95</v>
      </c>
      <c r="H207" s="16">
        <v>1726.87</v>
      </c>
      <c r="I207" s="16">
        <v>858.46</v>
      </c>
      <c r="J207" s="16">
        <v>1118.8499999999999</v>
      </c>
      <c r="K207" s="16">
        <v>1165.94</v>
      </c>
      <c r="L207" s="16">
        <v>2145.34</v>
      </c>
      <c r="M207" s="16">
        <v>2991.2</v>
      </c>
      <c r="N207" s="16">
        <v>4772.7299999999996</v>
      </c>
      <c r="O207" s="16">
        <v>3810.25</v>
      </c>
      <c r="P207" s="16">
        <v>5663.67</v>
      </c>
      <c r="Q207" s="16">
        <v>6503.26</v>
      </c>
      <c r="R207" s="16">
        <v>6354.05</v>
      </c>
      <c r="S207" s="16">
        <v>6009.14</v>
      </c>
      <c r="T207" s="16">
        <v>5551.99</v>
      </c>
      <c r="U207" s="16">
        <v>5828.37</v>
      </c>
      <c r="V207" s="16">
        <v>4536.78</v>
      </c>
      <c r="W207" s="16">
        <v>3577.54</v>
      </c>
      <c r="X207" s="16">
        <v>2466.91</v>
      </c>
      <c r="Y207" s="16">
        <v>3487.28</v>
      </c>
      <c r="Z207" s="16">
        <v>3565.45</v>
      </c>
      <c r="AA207" s="16">
        <v>3141.6</v>
      </c>
      <c r="AB207" s="16">
        <v>4328.53</v>
      </c>
      <c r="AC207" s="16">
        <v>3448.41</v>
      </c>
      <c r="AD207" s="16">
        <v>3327.26</v>
      </c>
      <c r="AE207" s="16">
        <v>1592.73</v>
      </c>
      <c r="AF207" s="16">
        <v>2209.6799999999998</v>
      </c>
      <c r="AG207" s="16">
        <v>1627.07</v>
      </c>
      <c r="AH207" s="16">
        <v>1540.99</v>
      </c>
      <c r="AI207" s="16">
        <v>625.75</v>
      </c>
      <c r="AJ207" s="16">
        <v>627.19000000000005</v>
      </c>
      <c r="AK207" s="16">
        <v>1822.88</v>
      </c>
      <c r="AL207" s="16">
        <v>2090.02</v>
      </c>
      <c r="AM207" s="16">
        <v>2053.64</v>
      </c>
      <c r="AN207" s="16">
        <v>2384.9613781512599</v>
      </c>
      <c r="AO207" s="16">
        <v>2341.5541848739499</v>
      </c>
      <c r="AP207" s="16">
        <v>2298.14699159664</v>
      </c>
      <c r="AQ207" s="16">
        <v>2254.73979831932</v>
      </c>
      <c r="AR207" s="16">
        <v>2211.3326050420101</v>
      </c>
      <c r="AS207" s="16">
        <v>2167.9254117647001</v>
      </c>
      <c r="AT207" s="16">
        <v>2124.5182184873902</v>
      </c>
      <c r="AU207" s="16">
        <v>2081.1110252100798</v>
      </c>
      <c r="AV207" s="16">
        <v>2037.7038319327701</v>
      </c>
      <c r="AW207" s="16">
        <v>1994.2966386554599</v>
      </c>
      <c r="AX207" s="16">
        <v>1950.88944537815</v>
      </c>
      <c r="AY207" s="16">
        <v>1907.48225210084</v>
      </c>
      <c r="AZ207" s="16">
        <v>1864.0750588235301</v>
      </c>
    </row>
    <row r="208" spans="1:52" x14ac:dyDescent="0.25">
      <c r="A208" s="14" t="s">
        <v>407</v>
      </c>
      <c r="B208" s="15">
        <v>10</v>
      </c>
      <c r="C208" s="14" t="s">
        <v>260</v>
      </c>
      <c r="D208" s="14" t="s">
        <v>408</v>
      </c>
      <c r="E208" s="16">
        <v>6829.97</v>
      </c>
      <c r="F208" s="16">
        <v>5996.16</v>
      </c>
      <c r="G208" s="16">
        <v>7495.99</v>
      </c>
      <c r="H208" s="16">
        <v>7450.42</v>
      </c>
      <c r="I208" s="16">
        <v>7995.77</v>
      </c>
      <c r="J208" s="16">
        <v>7827.49</v>
      </c>
      <c r="K208" s="16">
        <v>7245.75</v>
      </c>
      <c r="L208" s="16">
        <v>5496.17</v>
      </c>
      <c r="M208" s="16">
        <v>6691.79</v>
      </c>
      <c r="N208" s="16">
        <v>6242.37</v>
      </c>
      <c r="O208" s="16">
        <v>6054.91</v>
      </c>
      <c r="P208" s="16">
        <v>5273.86</v>
      </c>
      <c r="Q208" s="16">
        <v>3491.01</v>
      </c>
      <c r="R208" s="16">
        <v>3187.51</v>
      </c>
      <c r="S208" s="16">
        <v>2289.96</v>
      </c>
      <c r="T208" s="16">
        <v>487.41</v>
      </c>
      <c r="U208" s="16">
        <v>551.61</v>
      </c>
      <c r="V208" s="16">
        <v>-424.21</v>
      </c>
      <c r="W208" s="16">
        <v>-1030.1099999999999</v>
      </c>
      <c r="X208" s="16">
        <v>-2618.15</v>
      </c>
      <c r="Y208" s="16">
        <v>-2535.19</v>
      </c>
      <c r="Z208" s="16">
        <v>-1798.31</v>
      </c>
      <c r="AA208" s="16">
        <v>-746.07</v>
      </c>
      <c r="AB208" s="16">
        <v>-539.33000000000004</v>
      </c>
      <c r="AC208" s="16">
        <v>-980.29</v>
      </c>
      <c r="AD208" s="16">
        <v>-1857.81</v>
      </c>
      <c r="AE208" s="16">
        <v>-3264.77</v>
      </c>
      <c r="AF208" s="16">
        <v>-1798.83</v>
      </c>
      <c r="AG208" s="16">
        <v>-1699.04</v>
      </c>
      <c r="AH208" s="16">
        <v>-1554.72</v>
      </c>
      <c r="AI208" s="16">
        <v>-578.01</v>
      </c>
      <c r="AJ208" s="16">
        <v>545.44000000000005</v>
      </c>
      <c r="AK208" s="16">
        <v>-111.1</v>
      </c>
      <c r="AL208" s="16">
        <v>6.31</v>
      </c>
      <c r="AM208" s="16">
        <v>-199.22</v>
      </c>
      <c r="AN208" s="16">
        <v>-3680.7951932773299</v>
      </c>
      <c r="AO208" s="16">
        <v>-3995.4818151260301</v>
      </c>
      <c r="AP208" s="16">
        <v>-4310.16843697483</v>
      </c>
      <c r="AQ208" s="16">
        <v>-4624.8550588235303</v>
      </c>
      <c r="AR208" s="16">
        <v>-4939.5416806722296</v>
      </c>
      <c r="AS208" s="16">
        <v>-5254.2283025210299</v>
      </c>
      <c r="AT208" s="16">
        <v>-5568.9149243697302</v>
      </c>
      <c r="AU208" s="16">
        <v>-5883.6015462185296</v>
      </c>
      <c r="AV208" s="16">
        <v>-6198.2881680672299</v>
      </c>
      <c r="AW208" s="16">
        <v>-6512.9747899159302</v>
      </c>
      <c r="AX208" s="16">
        <v>-6827.6614117647296</v>
      </c>
      <c r="AY208" s="16">
        <v>-7142.3480336134298</v>
      </c>
      <c r="AZ208" s="16">
        <v>-7457.0346554622301</v>
      </c>
    </row>
    <row r="209" spans="1:52" x14ac:dyDescent="0.25">
      <c r="A209" s="14" t="s">
        <v>409</v>
      </c>
      <c r="B209" s="15">
        <v>10</v>
      </c>
      <c r="C209" s="14" t="s">
        <v>260</v>
      </c>
      <c r="D209" s="14" t="s">
        <v>410</v>
      </c>
      <c r="E209" s="16">
        <v>1399.11</v>
      </c>
      <c r="F209" s="16">
        <v>2239.9</v>
      </c>
      <c r="G209" s="16">
        <v>1965.04</v>
      </c>
      <c r="H209" s="16">
        <v>692.06</v>
      </c>
      <c r="I209" s="16">
        <v>215.92</v>
      </c>
      <c r="J209" s="16">
        <v>-1443.77</v>
      </c>
      <c r="K209" s="16">
        <v>-1731.6</v>
      </c>
      <c r="L209" s="16">
        <v>-1680.3</v>
      </c>
      <c r="M209" s="16">
        <v>-2752</v>
      </c>
      <c r="N209" s="16">
        <v>-1899.29</v>
      </c>
      <c r="O209" s="16">
        <v>-2205.2800000000002</v>
      </c>
      <c r="P209" s="16">
        <v>-911.58</v>
      </c>
      <c r="Q209" s="16">
        <v>-719.88</v>
      </c>
      <c r="R209" s="16">
        <v>-659.58</v>
      </c>
      <c r="S209" s="16">
        <v>879.39</v>
      </c>
      <c r="T209" s="16">
        <v>-430.27</v>
      </c>
      <c r="U209" s="16">
        <v>596.22</v>
      </c>
      <c r="V209" s="16">
        <v>1157.8699999999999</v>
      </c>
      <c r="W209" s="16">
        <v>1986.03</v>
      </c>
      <c r="X209" s="16">
        <v>1761.23</v>
      </c>
      <c r="Y209" s="16">
        <v>3395.14</v>
      </c>
      <c r="Z209" s="16">
        <v>2556.5100000000002</v>
      </c>
      <c r="AA209" s="16">
        <v>3224.08</v>
      </c>
      <c r="AB209" s="16">
        <v>2757.65</v>
      </c>
      <c r="AC209" s="16">
        <v>1639.18</v>
      </c>
      <c r="AD209" s="16">
        <v>2120.42</v>
      </c>
      <c r="AE209" s="16">
        <v>2358.6999999999998</v>
      </c>
      <c r="AF209" s="16">
        <v>1663.37</v>
      </c>
      <c r="AG209" s="16">
        <v>1794.38</v>
      </c>
      <c r="AH209" s="16">
        <v>369.02</v>
      </c>
      <c r="AI209" s="16">
        <v>104.23</v>
      </c>
      <c r="AJ209" s="16">
        <v>164.57</v>
      </c>
      <c r="AK209" s="16">
        <v>-228.76</v>
      </c>
      <c r="AL209" s="16">
        <v>487.94</v>
      </c>
      <c r="AM209" s="16">
        <v>17.760000000000002</v>
      </c>
      <c r="AN209" s="16">
        <v>1472.4803865546201</v>
      </c>
      <c r="AO209" s="16">
        <v>1521.13658263305</v>
      </c>
      <c r="AP209" s="16">
        <v>1569.79277871148</v>
      </c>
      <c r="AQ209" s="16">
        <v>1618.4489747899099</v>
      </c>
      <c r="AR209" s="16">
        <v>1667.1051708683401</v>
      </c>
      <c r="AS209" s="16">
        <v>1715.7613669467701</v>
      </c>
      <c r="AT209" s="16">
        <v>1764.41756302521</v>
      </c>
      <c r="AU209" s="16">
        <v>1813.07375910364</v>
      </c>
      <c r="AV209" s="16">
        <v>1861.7299551820699</v>
      </c>
      <c r="AW209" s="16">
        <v>1910.3861512604999</v>
      </c>
      <c r="AX209" s="16">
        <v>1959.0423473389301</v>
      </c>
      <c r="AY209" s="16">
        <v>2007.69854341736</v>
      </c>
      <c r="AZ209" s="16">
        <v>2056.35473949579</v>
      </c>
    </row>
    <row r="210" spans="1:52" x14ac:dyDescent="0.25">
      <c r="A210" s="14" t="s">
        <v>411</v>
      </c>
      <c r="B210" s="15">
        <v>10</v>
      </c>
      <c r="C210" s="14" t="s">
        <v>260</v>
      </c>
      <c r="D210" s="14" t="s">
        <v>412</v>
      </c>
      <c r="E210" s="16">
        <v>6026.8</v>
      </c>
      <c r="F210" s="16">
        <v>5183.97</v>
      </c>
      <c r="G210" s="16">
        <v>6044.74</v>
      </c>
      <c r="H210" s="16">
        <v>5317.94</v>
      </c>
      <c r="I210" s="16">
        <v>6315.64</v>
      </c>
      <c r="J210" s="16">
        <v>6326.89</v>
      </c>
      <c r="K210" s="16">
        <v>7858.27</v>
      </c>
      <c r="L210" s="16">
        <v>7429.71</v>
      </c>
      <c r="M210" s="16">
        <v>6766.94</v>
      </c>
      <c r="N210" s="16">
        <v>6373.07</v>
      </c>
      <c r="O210" s="16">
        <v>5595.52</v>
      </c>
      <c r="P210" s="16">
        <v>6277.98</v>
      </c>
      <c r="Q210" s="16">
        <v>6937.73</v>
      </c>
      <c r="R210" s="16">
        <v>6884.81</v>
      </c>
      <c r="S210" s="16">
        <v>7513.57</v>
      </c>
      <c r="T210" s="16">
        <v>7466.15</v>
      </c>
      <c r="U210" s="16">
        <v>8399.75</v>
      </c>
      <c r="V210" s="16">
        <v>7548.98</v>
      </c>
      <c r="W210" s="16">
        <v>7412.25</v>
      </c>
      <c r="X210" s="16">
        <v>7276.6</v>
      </c>
      <c r="Y210" s="16">
        <v>8106.68</v>
      </c>
      <c r="Z210" s="16">
        <v>6898.63</v>
      </c>
      <c r="AA210" s="16">
        <v>7192.08</v>
      </c>
      <c r="AB210" s="16">
        <v>6561.82</v>
      </c>
      <c r="AC210" s="16">
        <v>5120.26</v>
      </c>
      <c r="AD210" s="16">
        <v>6225.32</v>
      </c>
      <c r="AE210" s="16">
        <v>6841.36</v>
      </c>
      <c r="AF210" s="16">
        <v>7109.73</v>
      </c>
      <c r="AG210" s="16">
        <v>8031.18</v>
      </c>
      <c r="AH210" s="16">
        <v>8290.31</v>
      </c>
      <c r="AI210" s="16">
        <v>7118.75</v>
      </c>
      <c r="AJ210" s="16">
        <v>5620.42</v>
      </c>
      <c r="AK210" s="16">
        <v>5329.63</v>
      </c>
      <c r="AL210" s="16">
        <v>5238.25</v>
      </c>
      <c r="AM210" s="16">
        <v>4356.8599999999997</v>
      </c>
      <c r="AN210" s="16">
        <v>6648.5059831932804</v>
      </c>
      <c r="AO210" s="16">
        <v>6648.0283949579798</v>
      </c>
      <c r="AP210" s="16">
        <v>6647.5508067226901</v>
      </c>
      <c r="AQ210" s="16">
        <v>6647.0732184873896</v>
      </c>
      <c r="AR210" s="16">
        <v>6646.5956302520999</v>
      </c>
      <c r="AS210" s="16">
        <v>6646.1180420168103</v>
      </c>
      <c r="AT210" s="16">
        <v>6645.6404537815097</v>
      </c>
      <c r="AU210" s="16">
        <v>6645.16286554622</v>
      </c>
      <c r="AV210" s="16">
        <v>6644.6852773109204</v>
      </c>
      <c r="AW210" s="16">
        <v>6644.2076890756298</v>
      </c>
      <c r="AX210" s="16">
        <v>6643.7301008403401</v>
      </c>
      <c r="AY210" s="16">
        <v>6643.2525126050396</v>
      </c>
      <c r="AZ210" s="16">
        <v>6642.7749243697499</v>
      </c>
    </row>
    <row r="211" spans="1:52" x14ac:dyDescent="0.25">
      <c r="A211" s="14" t="s">
        <v>413</v>
      </c>
      <c r="B211" s="15">
        <v>10</v>
      </c>
      <c r="C211" s="14" t="s">
        <v>260</v>
      </c>
      <c r="D211" s="14" t="s">
        <v>414</v>
      </c>
      <c r="E211" s="16">
        <v>11727.91</v>
      </c>
      <c r="F211" s="16">
        <v>10424.16</v>
      </c>
      <c r="G211" s="16">
        <v>9701.5400000000009</v>
      </c>
      <c r="H211" s="16">
        <v>11118.25</v>
      </c>
      <c r="I211" s="16">
        <v>11499.63</v>
      </c>
      <c r="J211" s="16">
        <v>10974.25</v>
      </c>
      <c r="K211" s="16">
        <v>10197.129999999999</v>
      </c>
      <c r="L211" s="16">
        <v>10832.69</v>
      </c>
      <c r="M211" s="16">
        <v>11662.21</v>
      </c>
      <c r="N211" s="16">
        <v>11344.84</v>
      </c>
      <c r="O211" s="16">
        <v>11630.8</v>
      </c>
      <c r="P211" s="16">
        <v>12742.11</v>
      </c>
      <c r="Q211" s="16">
        <v>12685.76</v>
      </c>
      <c r="R211" s="16">
        <v>13011.61</v>
      </c>
      <c r="S211" s="16">
        <v>14496.79</v>
      </c>
      <c r="T211" s="16">
        <v>14450.68</v>
      </c>
      <c r="U211" s="16">
        <v>15134.97</v>
      </c>
      <c r="V211" s="16">
        <v>14979.87</v>
      </c>
      <c r="W211" s="16">
        <v>14681.94</v>
      </c>
      <c r="X211" s="16">
        <v>14043.53</v>
      </c>
      <c r="Y211" s="16">
        <v>13617.94</v>
      </c>
      <c r="Z211" s="16">
        <v>13645.74</v>
      </c>
      <c r="AA211" s="16">
        <v>11869.89</v>
      </c>
      <c r="AB211" s="16">
        <v>11154.65</v>
      </c>
      <c r="AC211" s="16">
        <v>11768.36</v>
      </c>
      <c r="AD211" s="16">
        <v>12666.08</v>
      </c>
      <c r="AE211" s="16">
        <v>12704.38</v>
      </c>
      <c r="AF211" s="16">
        <v>12004.92</v>
      </c>
      <c r="AG211" s="16">
        <v>10710.22</v>
      </c>
      <c r="AH211" s="16">
        <v>11865.4</v>
      </c>
      <c r="AI211" s="16">
        <v>13535.02</v>
      </c>
      <c r="AJ211" s="16">
        <v>14273.72</v>
      </c>
      <c r="AK211" s="16">
        <v>12462.82</v>
      </c>
      <c r="AL211" s="16">
        <v>11602.02</v>
      </c>
      <c r="AM211" s="16">
        <v>12260.7</v>
      </c>
      <c r="AN211" s="16">
        <v>13262.3245378151</v>
      </c>
      <c r="AO211" s="16">
        <v>13311.052837535</v>
      </c>
      <c r="AP211" s="16">
        <v>13359.7811372549</v>
      </c>
      <c r="AQ211" s="16">
        <v>13408.5094369748</v>
      </c>
      <c r="AR211" s="16">
        <v>13457.2377366947</v>
      </c>
      <c r="AS211" s="16">
        <v>13505.9660364146</v>
      </c>
      <c r="AT211" s="16">
        <v>13554.6943361345</v>
      </c>
      <c r="AU211" s="16">
        <v>13603.4226358543</v>
      </c>
      <c r="AV211" s="16">
        <v>13652.1509355742</v>
      </c>
      <c r="AW211" s="16">
        <v>13700.8792352941</v>
      </c>
      <c r="AX211" s="16">
        <v>13749.607535014</v>
      </c>
      <c r="AY211" s="16">
        <v>13798.3358347339</v>
      </c>
      <c r="AZ211" s="16">
        <v>13847.0641344538</v>
      </c>
    </row>
    <row r="212" spans="1:52" x14ac:dyDescent="0.25">
      <c r="A212" s="14" t="s">
        <v>415</v>
      </c>
      <c r="B212" s="15">
        <v>10</v>
      </c>
      <c r="C212" s="14" t="s">
        <v>260</v>
      </c>
      <c r="D212" s="14" t="s">
        <v>416</v>
      </c>
      <c r="E212" s="16">
        <v>1624.22</v>
      </c>
      <c r="F212" s="16">
        <v>1582.24</v>
      </c>
      <c r="G212" s="16">
        <v>1471.57</v>
      </c>
      <c r="H212" s="16">
        <v>1301.42</v>
      </c>
      <c r="I212" s="16">
        <v>711.21</v>
      </c>
      <c r="J212" s="16">
        <v>1376.38</v>
      </c>
      <c r="K212" s="16">
        <v>793.73</v>
      </c>
      <c r="L212" s="16">
        <v>1646.37</v>
      </c>
      <c r="M212" s="16">
        <v>893.81</v>
      </c>
      <c r="N212" s="16">
        <v>848.77</v>
      </c>
      <c r="O212" s="16">
        <v>374.81</v>
      </c>
      <c r="P212" s="16">
        <v>728.15</v>
      </c>
      <c r="Q212" s="16">
        <v>1404.1</v>
      </c>
      <c r="R212" s="16">
        <v>2718.72</v>
      </c>
      <c r="S212" s="16">
        <v>2798</v>
      </c>
      <c r="T212" s="16">
        <v>4323.99</v>
      </c>
      <c r="U212" s="16">
        <v>4203.51</v>
      </c>
      <c r="V212" s="16">
        <v>3327.34</v>
      </c>
      <c r="W212" s="16">
        <v>2772.65</v>
      </c>
      <c r="X212" s="16">
        <v>3583.6</v>
      </c>
      <c r="Y212" s="16">
        <v>2632.84</v>
      </c>
      <c r="Z212" s="16">
        <v>2109.5</v>
      </c>
      <c r="AA212" s="16">
        <v>2953.88</v>
      </c>
      <c r="AB212" s="16">
        <v>1885.79</v>
      </c>
      <c r="AC212" s="16">
        <v>2433.3000000000002</v>
      </c>
      <c r="AD212" s="16">
        <v>4289.92</v>
      </c>
      <c r="AE212" s="16">
        <v>5864.78</v>
      </c>
      <c r="AF212" s="16">
        <v>5017.8100000000004</v>
      </c>
      <c r="AG212" s="16">
        <v>5904.56</v>
      </c>
      <c r="AH212" s="16">
        <v>4998.96</v>
      </c>
      <c r="AI212" s="16">
        <v>4707.01</v>
      </c>
      <c r="AJ212" s="16">
        <v>5841.28</v>
      </c>
      <c r="AK212" s="16">
        <v>5557.11</v>
      </c>
      <c r="AL212" s="16">
        <v>5784.18</v>
      </c>
      <c r="AM212" s="16">
        <v>5132.7</v>
      </c>
      <c r="AN212" s="16">
        <v>5645.2984201680702</v>
      </c>
      <c r="AO212" s="16">
        <v>5794.4845070027995</v>
      </c>
      <c r="AP212" s="16">
        <v>5943.6705938375299</v>
      </c>
      <c r="AQ212" s="16">
        <v>6092.8566806722702</v>
      </c>
      <c r="AR212" s="16">
        <v>6242.0427675069996</v>
      </c>
      <c r="AS212" s="16">
        <v>6391.2288543417399</v>
      </c>
      <c r="AT212" s="16">
        <v>6540.4149411764702</v>
      </c>
      <c r="AU212" s="16">
        <v>6689.6010280111996</v>
      </c>
      <c r="AV212" s="16">
        <v>6838.7871148459399</v>
      </c>
      <c r="AW212" s="16">
        <v>6987.9732016806702</v>
      </c>
      <c r="AX212" s="16">
        <v>7137.1592885153996</v>
      </c>
      <c r="AY212" s="16">
        <v>7286.3453753501399</v>
      </c>
      <c r="AZ212" s="16">
        <v>7435.5314621848702</v>
      </c>
    </row>
    <row r="213" spans="1:52" x14ac:dyDescent="0.25">
      <c r="A213" s="14" t="s">
        <v>417</v>
      </c>
      <c r="B213" s="15">
        <v>10</v>
      </c>
      <c r="C213" s="14" t="s">
        <v>260</v>
      </c>
      <c r="D213" s="14" t="s">
        <v>418</v>
      </c>
      <c r="E213" s="16">
        <v>11416.32</v>
      </c>
      <c r="F213" s="16">
        <v>10961.12</v>
      </c>
      <c r="G213" s="16">
        <v>9680.3700000000008</v>
      </c>
      <c r="H213" s="16">
        <v>10777.37</v>
      </c>
      <c r="I213" s="16">
        <v>11602.07</v>
      </c>
      <c r="J213" s="16">
        <v>12746.9</v>
      </c>
      <c r="K213" s="16">
        <v>12556.74</v>
      </c>
      <c r="L213" s="16">
        <v>12861.89</v>
      </c>
      <c r="M213" s="16">
        <v>13008.05</v>
      </c>
      <c r="N213" s="16">
        <v>12642.77</v>
      </c>
      <c r="O213" s="16">
        <v>13007.76</v>
      </c>
      <c r="P213" s="16">
        <v>12736.98</v>
      </c>
      <c r="Q213" s="16">
        <v>12208.62</v>
      </c>
      <c r="R213" s="16">
        <v>11870.32</v>
      </c>
      <c r="S213" s="16">
        <v>12513.76</v>
      </c>
      <c r="T213" s="16">
        <v>13106</v>
      </c>
      <c r="U213" s="16">
        <v>14049.59</v>
      </c>
      <c r="V213" s="16">
        <v>13349.36</v>
      </c>
      <c r="W213" s="16">
        <v>14782.03</v>
      </c>
      <c r="X213" s="16">
        <v>14064.28</v>
      </c>
      <c r="Y213" s="16">
        <v>13797.19</v>
      </c>
      <c r="Z213" s="16">
        <v>14785.33</v>
      </c>
      <c r="AA213" s="16">
        <v>16303.69</v>
      </c>
      <c r="AB213" s="16">
        <v>16657.400000000001</v>
      </c>
      <c r="AC213" s="16">
        <v>16088.02</v>
      </c>
      <c r="AD213" s="16">
        <v>16141.98</v>
      </c>
      <c r="AE213" s="16">
        <v>16594.439999999999</v>
      </c>
      <c r="AF213" s="16">
        <v>18237.95</v>
      </c>
      <c r="AG213" s="16">
        <v>17963.03</v>
      </c>
      <c r="AH213" s="16">
        <v>18521.900000000001</v>
      </c>
      <c r="AI213" s="16">
        <v>18228.29</v>
      </c>
      <c r="AJ213" s="16">
        <v>18016.38</v>
      </c>
      <c r="AK213" s="16">
        <v>17399.2</v>
      </c>
      <c r="AL213" s="16">
        <v>16068</v>
      </c>
      <c r="AM213" s="16">
        <v>15963.69</v>
      </c>
      <c r="AN213" s="16">
        <v>18283.132588235301</v>
      </c>
      <c r="AO213" s="16">
        <v>18504.0863193277</v>
      </c>
      <c r="AP213" s="16">
        <v>18725.040050420201</v>
      </c>
      <c r="AQ213" s="16">
        <v>18945.9937815126</v>
      </c>
      <c r="AR213" s="16">
        <v>19166.9475126051</v>
      </c>
      <c r="AS213" s="16">
        <v>19387.901243697499</v>
      </c>
      <c r="AT213" s="16">
        <v>19608.854974789901</v>
      </c>
      <c r="AU213" s="16">
        <v>19829.808705882398</v>
      </c>
      <c r="AV213" s="16">
        <v>20050.762436974801</v>
      </c>
      <c r="AW213" s="16">
        <v>20271.7161680672</v>
      </c>
      <c r="AX213" s="16">
        <v>20492.6698991597</v>
      </c>
      <c r="AY213" s="16">
        <v>20713.623630252099</v>
      </c>
      <c r="AZ213" s="16">
        <v>20934.577361344502</v>
      </c>
    </row>
    <row r="214" spans="1:52" x14ac:dyDescent="0.25">
      <c r="A214" s="14" t="s">
        <v>419</v>
      </c>
      <c r="B214" s="15">
        <v>10</v>
      </c>
      <c r="C214" s="14" t="s">
        <v>260</v>
      </c>
      <c r="D214" s="14" t="s">
        <v>420</v>
      </c>
      <c r="E214" s="16">
        <v>570.97</v>
      </c>
      <c r="F214" s="16">
        <v>279.76</v>
      </c>
      <c r="G214" s="16">
        <v>357.73</v>
      </c>
      <c r="H214" s="16">
        <v>59.08</v>
      </c>
      <c r="I214" s="16">
        <v>781.62</v>
      </c>
      <c r="J214" s="16">
        <v>1060.06</v>
      </c>
      <c r="K214" s="16">
        <v>2568.16</v>
      </c>
      <c r="L214" s="16">
        <v>4098.45</v>
      </c>
      <c r="M214" s="16">
        <v>4445</v>
      </c>
      <c r="N214" s="16">
        <v>3900.74</v>
      </c>
      <c r="O214" s="16">
        <v>3133.58</v>
      </c>
      <c r="P214" s="16">
        <v>3300.62</v>
      </c>
      <c r="Q214" s="16">
        <v>4414.1000000000004</v>
      </c>
      <c r="R214" s="16">
        <v>3720.33</v>
      </c>
      <c r="S214" s="16">
        <v>4590.03</v>
      </c>
      <c r="T214" s="16">
        <v>3531.09</v>
      </c>
      <c r="U214" s="16">
        <v>2983.28</v>
      </c>
      <c r="V214" s="16">
        <v>2487.52</v>
      </c>
      <c r="W214" s="16">
        <v>1971.63</v>
      </c>
      <c r="X214" s="16">
        <v>1954.72</v>
      </c>
      <c r="Y214" s="16">
        <v>2166.63</v>
      </c>
      <c r="Z214" s="16">
        <v>4020.54</v>
      </c>
      <c r="AA214" s="16">
        <v>4560.41</v>
      </c>
      <c r="AB214" s="16">
        <v>3944.98</v>
      </c>
      <c r="AC214" s="16">
        <v>2379.29</v>
      </c>
      <c r="AD214" s="16">
        <v>2467.7199999999998</v>
      </c>
      <c r="AE214" s="16">
        <v>2519.38</v>
      </c>
      <c r="AF214" s="16">
        <v>2926.59</v>
      </c>
      <c r="AG214" s="16">
        <v>2844.02</v>
      </c>
      <c r="AH214" s="16">
        <v>2278.83</v>
      </c>
      <c r="AI214" s="16">
        <v>3371.89</v>
      </c>
      <c r="AJ214" s="16">
        <v>3313.07</v>
      </c>
      <c r="AK214" s="16">
        <v>4048.34</v>
      </c>
      <c r="AL214" s="16">
        <v>4606.92</v>
      </c>
      <c r="AM214" s="16">
        <v>4575.62</v>
      </c>
      <c r="AN214" s="16">
        <v>4064.45909243697</v>
      </c>
      <c r="AO214" s="16">
        <v>4131.1628515406101</v>
      </c>
      <c r="AP214" s="16">
        <v>4197.8666106442497</v>
      </c>
      <c r="AQ214" s="16">
        <v>4264.5703697478903</v>
      </c>
      <c r="AR214" s="16">
        <v>4331.2741288515399</v>
      </c>
      <c r="AS214" s="16">
        <v>4397.9778879551804</v>
      </c>
      <c r="AT214" s="16">
        <v>4464.6816470588201</v>
      </c>
      <c r="AU214" s="16">
        <v>4531.3854061624597</v>
      </c>
      <c r="AV214" s="16">
        <v>4598.0891652661003</v>
      </c>
      <c r="AW214" s="16">
        <v>4664.7929243697399</v>
      </c>
      <c r="AX214" s="16">
        <v>4731.4966834733796</v>
      </c>
      <c r="AY214" s="16">
        <v>4798.2004425770301</v>
      </c>
      <c r="AZ214" s="16">
        <v>4864.9042016806698</v>
      </c>
    </row>
    <row r="215" spans="1:52" x14ac:dyDescent="0.25">
      <c r="A215" s="14" t="s">
        <v>421</v>
      </c>
      <c r="B215" s="15">
        <v>10</v>
      </c>
      <c r="C215" s="14" t="s">
        <v>260</v>
      </c>
      <c r="D215" s="14" t="s">
        <v>422</v>
      </c>
      <c r="E215" s="16">
        <v>11875.83</v>
      </c>
      <c r="F215" s="16">
        <v>12671.56</v>
      </c>
      <c r="G215" s="16">
        <v>12773.02</v>
      </c>
      <c r="H215" s="16">
        <v>11293.13</v>
      </c>
      <c r="I215" s="16">
        <v>10704.74</v>
      </c>
      <c r="J215" s="16">
        <v>11883.99</v>
      </c>
      <c r="K215" s="16">
        <v>10936.56</v>
      </c>
      <c r="L215" s="16">
        <v>11458.66</v>
      </c>
      <c r="M215" s="16">
        <v>9866.26</v>
      </c>
      <c r="N215" s="16">
        <v>11456.17</v>
      </c>
      <c r="O215" s="16">
        <v>11747.41</v>
      </c>
      <c r="P215" s="16">
        <v>10950.23</v>
      </c>
      <c r="Q215" s="16">
        <v>10356.92</v>
      </c>
      <c r="R215" s="16">
        <v>11440.84</v>
      </c>
      <c r="S215" s="16">
        <v>9958.51</v>
      </c>
      <c r="T215" s="16">
        <v>9744.51</v>
      </c>
      <c r="U215" s="16">
        <v>10421.719999999999</v>
      </c>
      <c r="V215" s="16">
        <v>9716.7000000000007</v>
      </c>
      <c r="W215" s="16">
        <v>9837.2199999999993</v>
      </c>
      <c r="X215" s="16">
        <v>10620.24</v>
      </c>
      <c r="Y215" s="16">
        <v>11205.19</v>
      </c>
      <c r="Z215" s="16">
        <v>11488.08</v>
      </c>
      <c r="AA215" s="16">
        <v>12467.62</v>
      </c>
      <c r="AB215" s="16">
        <v>13726.95</v>
      </c>
      <c r="AC215" s="16">
        <v>14608.22</v>
      </c>
      <c r="AD215" s="16">
        <v>13560.66</v>
      </c>
      <c r="AE215" s="16">
        <v>13390.62</v>
      </c>
      <c r="AF215" s="16">
        <v>14181.27</v>
      </c>
      <c r="AG215" s="16">
        <v>14325.67</v>
      </c>
      <c r="AH215" s="16">
        <v>14992.24</v>
      </c>
      <c r="AI215" s="16">
        <v>14861.14</v>
      </c>
      <c r="AJ215" s="16">
        <v>14167.44</v>
      </c>
      <c r="AK215" s="16">
        <v>15132.27</v>
      </c>
      <c r="AL215" s="16">
        <v>15148.82</v>
      </c>
      <c r="AM215" s="16">
        <v>15489.02</v>
      </c>
      <c r="AN215" s="16">
        <v>14427.001865546201</v>
      </c>
      <c r="AO215" s="16">
        <v>14548.407635854301</v>
      </c>
      <c r="AP215" s="16">
        <v>14669.813406162501</v>
      </c>
      <c r="AQ215" s="16">
        <v>14791.2191764706</v>
      </c>
      <c r="AR215" s="16">
        <v>14912.6249467787</v>
      </c>
      <c r="AS215" s="16">
        <v>15034.0307170868</v>
      </c>
      <c r="AT215" s="16">
        <v>15155.436487395</v>
      </c>
      <c r="AU215" s="16">
        <v>15276.8422577031</v>
      </c>
      <c r="AV215" s="16">
        <v>15398.248028011199</v>
      </c>
      <c r="AW215" s="16">
        <v>15519.653798319299</v>
      </c>
      <c r="AX215" s="16">
        <v>15641.059568627399</v>
      </c>
      <c r="AY215" s="16">
        <v>15762.465338935601</v>
      </c>
      <c r="AZ215" s="16">
        <v>15883.871109243701</v>
      </c>
    </row>
    <row r="216" spans="1:52" x14ac:dyDescent="0.25">
      <c r="A216" s="14" t="s">
        <v>423</v>
      </c>
      <c r="B216" s="15">
        <v>10</v>
      </c>
      <c r="C216" s="14" t="s">
        <v>260</v>
      </c>
      <c r="D216" s="14" t="s">
        <v>424</v>
      </c>
      <c r="E216" s="16">
        <v>5832.68</v>
      </c>
      <c r="F216" s="16">
        <v>5771.93</v>
      </c>
      <c r="G216" s="16">
        <v>6133.89</v>
      </c>
      <c r="H216" s="16">
        <v>6145.99</v>
      </c>
      <c r="I216" s="16">
        <v>7248.15</v>
      </c>
      <c r="J216" s="16">
        <v>6191.21</v>
      </c>
      <c r="K216" s="16">
        <v>7423.44</v>
      </c>
      <c r="L216" s="16">
        <v>7526.23</v>
      </c>
      <c r="M216" s="16">
        <v>8676.99</v>
      </c>
      <c r="N216" s="16">
        <v>9212.36</v>
      </c>
      <c r="O216" s="16">
        <v>9431.9699999999993</v>
      </c>
      <c r="P216" s="16">
        <v>9440.6299999999992</v>
      </c>
      <c r="Q216" s="16">
        <v>8385.92</v>
      </c>
      <c r="R216" s="16">
        <v>7653.49</v>
      </c>
      <c r="S216" s="16">
        <v>8986.57</v>
      </c>
      <c r="T216" s="16">
        <v>9106.02</v>
      </c>
      <c r="U216" s="16">
        <v>8833.18</v>
      </c>
      <c r="V216" s="16">
        <v>10281.85</v>
      </c>
      <c r="W216" s="16">
        <v>9957.74</v>
      </c>
      <c r="X216" s="16">
        <v>10147.49</v>
      </c>
      <c r="Y216" s="16">
        <v>11804.22</v>
      </c>
      <c r="Z216" s="16">
        <v>10879.95</v>
      </c>
      <c r="AA216" s="16">
        <v>11380.66</v>
      </c>
      <c r="AB216" s="16">
        <v>11139.44</v>
      </c>
      <c r="AC216" s="16">
        <v>11244.55</v>
      </c>
      <c r="AD216" s="16">
        <v>10476.540000000001</v>
      </c>
      <c r="AE216" s="16">
        <v>10712.86</v>
      </c>
      <c r="AF216" s="16">
        <v>8908.01</v>
      </c>
      <c r="AG216" s="16">
        <v>7775.91</v>
      </c>
      <c r="AH216" s="16">
        <v>8411.1</v>
      </c>
      <c r="AI216" s="16">
        <v>7130.04</v>
      </c>
      <c r="AJ216" s="16">
        <v>7997.91</v>
      </c>
      <c r="AK216" s="16">
        <v>8068.16</v>
      </c>
      <c r="AL216" s="16">
        <v>7550.38</v>
      </c>
      <c r="AM216" s="16">
        <v>7677.34</v>
      </c>
      <c r="AN216" s="16">
        <v>9925.1997478991598</v>
      </c>
      <c r="AO216" s="16">
        <v>9994.7825910364209</v>
      </c>
      <c r="AP216" s="16">
        <v>10064.3654341737</v>
      </c>
      <c r="AQ216" s="16">
        <v>10133.948277310899</v>
      </c>
      <c r="AR216" s="16">
        <v>10203.5311204482</v>
      </c>
      <c r="AS216" s="16">
        <v>10273.1139635854</v>
      </c>
      <c r="AT216" s="16">
        <v>10342.696806722701</v>
      </c>
      <c r="AU216" s="16">
        <v>10412.2796498599</v>
      </c>
      <c r="AV216" s="16">
        <v>10481.862492997199</v>
      </c>
      <c r="AW216" s="16">
        <v>10551.4453361345</v>
      </c>
      <c r="AX216" s="16">
        <v>10621.0281792717</v>
      </c>
      <c r="AY216" s="16">
        <v>10690.611022409001</v>
      </c>
      <c r="AZ216" s="16">
        <v>10760.1938655462</v>
      </c>
    </row>
    <row r="217" spans="1:52" x14ac:dyDescent="0.25">
      <c r="A217" s="14" t="s">
        <v>425</v>
      </c>
      <c r="B217" s="15">
        <v>10</v>
      </c>
      <c r="C217" s="14" t="s">
        <v>260</v>
      </c>
      <c r="D217" s="14" t="s">
        <v>426</v>
      </c>
      <c r="E217" s="16">
        <v>6936.92</v>
      </c>
      <c r="F217" s="16">
        <v>6977.16</v>
      </c>
      <c r="G217" s="16">
        <v>5991.63</v>
      </c>
      <c r="H217" s="16">
        <v>6951.49</v>
      </c>
      <c r="I217" s="16">
        <v>5950.65</v>
      </c>
      <c r="J217" s="16">
        <v>5899.38</v>
      </c>
      <c r="K217" s="16">
        <v>5698.77</v>
      </c>
      <c r="L217" s="16">
        <v>4875.76</v>
      </c>
      <c r="M217" s="16">
        <v>4207.1099999999997</v>
      </c>
      <c r="N217" s="16">
        <v>5173.91</v>
      </c>
      <c r="O217" s="16">
        <v>4508.66</v>
      </c>
      <c r="P217" s="16">
        <v>4800.46</v>
      </c>
      <c r="Q217" s="16">
        <v>5509.74</v>
      </c>
      <c r="R217" s="16">
        <v>4990.76</v>
      </c>
      <c r="S217" s="16">
        <v>4685.3999999999996</v>
      </c>
      <c r="T217" s="16">
        <v>3735.98</v>
      </c>
      <c r="U217" s="16">
        <v>4115.38</v>
      </c>
      <c r="V217" s="16">
        <v>4118.76</v>
      </c>
      <c r="W217" s="16">
        <v>2915.71</v>
      </c>
      <c r="X217" s="16">
        <v>2993.68</v>
      </c>
      <c r="Y217" s="16">
        <v>4265.3999999999996</v>
      </c>
      <c r="Z217" s="16">
        <v>5722.24</v>
      </c>
      <c r="AA217" s="16">
        <v>5120.6099999999997</v>
      </c>
      <c r="AB217" s="16">
        <v>6284.47</v>
      </c>
      <c r="AC217" s="16">
        <v>6611.79</v>
      </c>
      <c r="AD217" s="16">
        <v>6288.95</v>
      </c>
      <c r="AE217" s="16">
        <v>5520.38</v>
      </c>
      <c r="AF217" s="16">
        <v>5547.78</v>
      </c>
      <c r="AG217" s="16">
        <v>6865.9</v>
      </c>
      <c r="AH217" s="16">
        <v>7834.75</v>
      </c>
      <c r="AI217" s="16">
        <v>6129.97</v>
      </c>
      <c r="AJ217" s="16">
        <v>5504.97</v>
      </c>
      <c r="AK217" s="16">
        <v>5608.93</v>
      </c>
      <c r="AL217" s="16">
        <v>7287.32</v>
      </c>
      <c r="AM217" s="16">
        <v>6633.84</v>
      </c>
      <c r="AN217" s="16">
        <v>5797.4814789915999</v>
      </c>
      <c r="AO217" s="16">
        <v>5814.3818627451001</v>
      </c>
      <c r="AP217" s="16">
        <v>5831.2822464986002</v>
      </c>
      <c r="AQ217" s="16">
        <v>5848.1826302521004</v>
      </c>
      <c r="AR217" s="16">
        <v>5865.0830140055996</v>
      </c>
      <c r="AS217" s="16">
        <v>5881.9833977590997</v>
      </c>
      <c r="AT217" s="16">
        <v>5898.8837815126099</v>
      </c>
      <c r="AU217" s="16">
        <v>5915.78416526611</v>
      </c>
      <c r="AV217" s="16">
        <v>5932.6845490196101</v>
      </c>
      <c r="AW217" s="16">
        <v>5949.5849327731103</v>
      </c>
      <c r="AX217" s="16">
        <v>5966.4853165266104</v>
      </c>
      <c r="AY217" s="16">
        <v>5983.3857002801096</v>
      </c>
      <c r="AZ217" s="16">
        <v>6000.2860840336098</v>
      </c>
    </row>
    <row r="218" spans="1:52" x14ac:dyDescent="0.25">
      <c r="A218" s="14" t="s">
        <v>427</v>
      </c>
      <c r="B218" s="15">
        <v>10</v>
      </c>
      <c r="C218" s="14" t="s">
        <v>260</v>
      </c>
      <c r="D218" s="14" t="s">
        <v>428</v>
      </c>
      <c r="E218" s="16">
        <v>4343.72</v>
      </c>
      <c r="F218" s="16">
        <v>4638.6000000000004</v>
      </c>
      <c r="G218" s="16">
        <v>5093.28</v>
      </c>
      <c r="H218" s="16">
        <v>5682.76</v>
      </c>
      <c r="I218" s="16">
        <v>5261.22</v>
      </c>
      <c r="J218" s="16">
        <v>5655.52</v>
      </c>
      <c r="K218" s="16">
        <v>5337.06</v>
      </c>
      <c r="L218" s="16">
        <v>4325.78</v>
      </c>
      <c r="M218" s="16">
        <v>4603.0600000000004</v>
      </c>
      <c r="N218" s="16">
        <v>4763.92</v>
      </c>
      <c r="O218" s="16">
        <v>6430.98</v>
      </c>
      <c r="P218" s="16">
        <v>4767.12</v>
      </c>
      <c r="Q218" s="16">
        <v>4380.22</v>
      </c>
      <c r="R218" s="16">
        <v>4854.8999999999996</v>
      </c>
      <c r="S218" s="16">
        <v>3903.77</v>
      </c>
      <c r="T218" s="16">
        <v>3065.15</v>
      </c>
      <c r="U218" s="16">
        <v>3621.9</v>
      </c>
      <c r="V218" s="16">
        <v>2839.08</v>
      </c>
      <c r="W218" s="16">
        <v>4305.59</v>
      </c>
      <c r="X218" s="16">
        <v>5192.8599999999997</v>
      </c>
      <c r="Y218" s="16">
        <v>6583.73</v>
      </c>
      <c r="Z218" s="16">
        <v>4634.9799999999996</v>
      </c>
      <c r="AA218" s="16">
        <v>4933.67</v>
      </c>
      <c r="AB218" s="16">
        <v>6065.11</v>
      </c>
      <c r="AC218" s="16">
        <v>5461.4</v>
      </c>
      <c r="AD218" s="16">
        <v>3847.28</v>
      </c>
      <c r="AE218" s="16">
        <v>2982.58</v>
      </c>
      <c r="AF218" s="16">
        <v>2734.35</v>
      </c>
      <c r="AG218" s="16">
        <v>3485.83</v>
      </c>
      <c r="AH218" s="16">
        <v>2061.89</v>
      </c>
      <c r="AI218" s="16">
        <v>2607.7800000000002</v>
      </c>
      <c r="AJ218" s="16">
        <v>3561.93</v>
      </c>
      <c r="AK218" s="16">
        <v>3178.7</v>
      </c>
      <c r="AL218" s="16">
        <v>3048</v>
      </c>
      <c r="AM218" s="16">
        <v>1522.72</v>
      </c>
      <c r="AN218" s="16">
        <v>3009.9334285714299</v>
      </c>
      <c r="AO218" s="16">
        <v>2939.4115714285699</v>
      </c>
      <c r="AP218" s="16">
        <v>2868.8897142857199</v>
      </c>
      <c r="AQ218" s="16">
        <v>2798.36785714286</v>
      </c>
      <c r="AR218" s="16">
        <v>2727.846</v>
      </c>
      <c r="AS218" s="16">
        <v>2657.32414285715</v>
      </c>
      <c r="AT218" s="16">
        <v>2586.8022857142901</v>
      </c>
      <c r="AU218" s="16">
        <v>2516.2804285714301</v>
      </c>
      <c r="AV218" s="16">
        <v>2445.7585714285701</v>
      </c>
      <c r="AW218" s="16">
        <v>2375.2367142857202</v>
      </c>
      <c r="AX218" s="16">
        <v>2304.7148571428602</v>
      </c>
      <c r="AY218" s="16">
        <v>2234.1930000000002</v>
      </c>
      <c r="AZ218" s="16">
        <v>2163.6711428571498</v>
      </c>
    </row>
    <row r="219" spans="1:52" x14ac:dyDescent="0.25">
      <c r="A219" s="14" t="s">
        <v>429</v>
      </c>
      <c r="B219" s="15">
        <v>10</v>
      </c>
      <c r="C219" s="14" t="s">
        <v>260</v>
      </c>
      <c r="D219" s="14" t="s">
        <v>430</v>
      </c>
      <c r="E219" s="16">
        <v>5367.67</v>
      </c>
      <c r="F219" s="16">
        <v>4938.58</v>
      </c>
      <c r="G219" s="16">
        <v>6309.52</v>
      </c>
      <c r="H219" s="16">
        <v>7917.72</v>
      </c>
      <c r="I219" s="16">
        <v>8428.07</v>
      </c>
      <c r="J219" s="16">
        <v>9457.9699999999993</v>
      </c>
      <c r="K219" s="16">
        <v>9526.92</v>
      </c>
      <c r="L219" s="16">
        <v>10817.53</v>
      </c>
      <c r="M219" s="16">
        <v>12175.65</v>
      </c>
      <c r="N219" s="16">
        <v>11374.77</v>
      </c>
      <c r="O219" s="16">
        <v>11851.66</v>
      </c>
      <c r="P219" s="16">
        <v>9995.75</v>
      </c>
      <c r="Q219" s="16">
        <v>9441.11</v>
      </c>
      <c r="R219" s="16">
        <v>8362.69</v>
      </c>
      <c r="S219" s="16">
        <v>8975.65</v>
      </c>
      <c r="T219" s="16">
        <v>9026.7199999999993</v>
      </c>
      <c r="U219" s="16">
        <v>8804.2000000000007</v>
      </c>
      <c r="V219" s="16">
        <v>10127.44</v>
      </c>
      <c r="W219" s="16">
        <v>8722.73</v>
      </c>
      <c r="X219" s="16">
        <v>7280.6</v>
      </c>
      <c r="Y219" s="16">
        <v>6891.27</v>
      </c>
      <c r="Z219" s="16">
        <v>5805.35</v>
      </c>
      <c r="AA219" s="16">
        <v>5207.62</v>
      </c>
      <c r="AB219" s="16">
        <v>4105.3599999999997</v>
      </c>
      <c r="AC219" s="16">
        <v>4485.18</v>
      </c>
      <c r="AD219" s="16">
        <v>4573.38</v>
      </c>
      <c r="AE219" s="16">
        <v>4356.54</v>
      </c>
      <c r="AF219" s="16">
        <v>3476.86</v>
      </c>
      <c r="AG219" s="16">
        <v>4154.88</v>
      </c>
      <c r="AH219" s="16">
        <v>4851.3</v>
      </c>
      <c r="AI219" s="16">
        <v>4409.2700000000004</v>
      </c>
      <c r="AJ219" s="16">
        <v>4480.8100000000004</v>
      </c>
      <c r="AK219" s="16">
        <v>5316.9</v>
      </c>
      <c r="AL219" s="16">
        <v>4146.41</v>
      </c>
      <c r="AM219" s="16">
        <v>4399.22</v>
      </c>
      <c r="AN219" s="16">
        <v>4180.3844033613404</v>
      </c>
      <c r="AO219" s="16">
        <v>4016.49575910364</v>
      </c>
      <c r="AP219" s="16">
        <v>3852.60711484593</v>
      </c>
      <c r="AQ219" s="16">
        <v>3688.71847058823</v>
      </c>
      <c r="AR219" s="16">
        <v>3524.8298263305301</v>
      </c>
      <c r="AS219" s="16">
        <v>3360.9411820728301</v>
      </c>
      <c r="AT219" s="16">
        <v>3197.0525378151201</v>
      </c>
      <c r="AU219" s="16">
        <v>3033.1638935574201</v>
      </c>
      <c r="AV219" s="16">
        <v>2869.2752492997201</v>
      </c>
      <c r="AW219" s="16">
        <v>2705.3866050420102</v>
      </c>
      <c r="AX219" s="16">
        <v>2541.4979607843102</v>
      </c>
      <c r="AY219" s="16">
        <v>2377.6093165266102</v>
      </c>
      <c r="AZ219" s="16">
        <v>2213.7206722689002</v>
      </c>
    </row>
    <row r="220" spans="1:52" x14ac:dyDescent="0.25">
      <c r="A220" s="14" t="s">
        <v>431</v>
      </c>
      <c r="B220" s="15">
        <v>10</v>
      </c>
      <c r="C220" s="14" t="s">
        <v>260</v>
      </c>
      <c r="D220" s="14" t="s">
        <v>432</v>
      </c>
      <c r="E220" s="16">
        <v>3483.43</v>
      </c>
      <c r="F220" s="16">
        <v>4170.6099999999997</v>
      </c>
      <c r="G220" s="16">
        <v>2696.73</v>
      </c>
      <c r="H220" s="16">
        <v>3582.05</v>
      </c>
      <c r="I220" s="16">
        <v>3790.76</v>
      </c>
      <c r="J220" s="16">
        <v>4507.6899999999996</v>
      </c>
      <c r="K220" s="16">
        <v>4356.32</v>
      </c>
      <c r="L220" s="16">
        <v>3638.62</v>
      </c>
      <c r="M220" s="16">
        <v>3939.74</v>
      </c>
      <c r="N220" s="16">
        <v>3563.6</v>
      </c>
      <c r="O220" s="16">
        <v>3953.41</v>
      </c>
      <c r="P220" s="16">
        <v>2434.7800000000002</v>
      </c>
      <c r="Q220" s="16">
        <v>1209.4000000000001</v>
      </c>
      <c r="R220" s="16">
        <v>1210.77</v>
      </c>
      <c r="S220" s="16">
        <v>3111.26</v>
      </c>
      <c r="T220" s="16">
        <v>4120.08</v>
      </c>
      <c r="U220" s="16">
        <v>5766.94</v>
      </c>
      <c r="V220" s="16">
        <v>5442.37</v>
      </c>
      <c r="W220" s="16">
        <v>5484.09</v>
      </c>
      <c r="X220" s="16">
        <v>6466.37</v>
      </c>
      <c r="Y220" s="16">
        <v>7101.8</v>
      </c>
      <c r="Z220" s="16">
        <v>5621.88</v>
      </c>
      <c r="AA220" s="16">
        <v>6868.23</v>
      </c>
      <c r="AB220" s="16">
        <v>8264.89</v>
      </c>
      <c r="AC220" s="16">
        <v>7657.01</v>
      </c>
      <c r="AD220" s="16">
        <v>8449.15</v>
      </c>
      <c r="AE220" s="16">
        <v>10070.25</v>
      </c>
      <c r="AF220" s="16">
        <v>10442.61</v>
      </c>
      <c r="AG220" s="16">
        <v>11071.01</v>
      </c>
      <c r="AH220" s="16">
        <v>10424.799999999999</v>
      </c>
      <c r="AI220" s="16">
        <v>10185.4</v>
      </c>
      <c r="AJ220" s="16">
        <v>9428.7900000000009</v>
      </c>
      <c r="AK220" s="16">
        <v>10006.6</v>
      </c>
      <c r="AL220" s="16">
        <v>9536.24</v>
      </c>
      <c r="AM220" s="16">
        <v>10869.45</v>
      </c>
      <c r="AN220" s="16">
        <v>10704.321781512601</v>
      </c>
      <c r="AO220" s="16">
        <v>10961.026753501401</v>
      </c>
      <c r="AP220" s="16">
        <v>11217.731725490199</v>
      </c>
      <c r="AQ220" s="16">
        <v>11474.436697478999</v>
      </c>
      <c r="AR220" s="16">
        <v>11731.141669467799</v>
      </c>
      <c r="AS220" s="16">
        <v>11987.846641456599</v>
      </c>
      <c r="AT220" s="16">
        <v>12244.551613445399</v>
      </c>
      <c r="AU220" s="16">
        <v>12501.256585434199</v>
      </c>
      <c r="AV220" s="16">
        <v>12757.961557422999</v>
      </c>
      <c r="AW220" s="16">
        <v>13014.666529411799</v>
      </c>
      <c r="AX220" s="16">
        <v>13271.371501400599</v>
      </c>
      <c r="AY220" s="16">
        <v>13528.076473389399</v>
      </c>
      <c r="AZ220" s="16">
        <v>13784.781445378199</v>
      </c>
    </row>
    <row r="221" spans="1:52" x14ac:dyDescent="0.25">
      <c r="A221" s="14" t="s">
        <v>433</v>
      </c>
      <c r="B221" s="15">
        <v>10</v>
      </c>
      <c r="C221" s="14" t="s">
        <v>260</v>
      </c>
      <c r="D221" s="14" t="s">
        <v>434</v>
      </c>
      <c r="E221" s="16">
        <v>10918.06</v>
      </c>
      <c r="F221" s="16">
        <v>9796.07</v>
      </c>
      <c r="G221" s="16">
        <v>10089.620000000001</v>
      </c>
      <c r="H221" s="16">
        <v>10400.81</v>
      </c>
      <c r="I221" s="16">
        <v>10506.38</v>
      </c>
      <c r="J221" s="16">
        <v>11936.53</v>
      </c>
      <c r="K221" s="16">
        <v>12053.7</v>
      </c>
      <c r="L221" s="16">
        <v>11496.31</v>
      </c>
      <c r="M221" s="16">
        <v>12079.7</v>
      </c>
      <c r="N221" s="16">
        <v>12590.14</v>
      </c>
      <c r="O221" s="16">
        <v>12740.94</v>
      </c>
      <c r="P221" s="16">
        <v>11736.9</v>
      </c>
      <c r="Q221" s="16">
        <v>10640.25</v>
      </c>
      <c r="R221" s="16">
        <v>10624.55</v>
      </c>
      <c r="S221" s="16">
        <v>9635.86</v>
      </c>
      <c r="T221" s="16">
        <v>9938.32</v>
      </c>
      <c r="U221" s="16">
        <v>9868.83</v>
      </c>
      <c r="V221" s="16">
        <v>9554.25</v>
      </c>
      <c r="W221" s="16">
        <v>9354.69</v>
      </c>
      <c r="X221" s="16">
        <v>9098.56</v>
      </c>
      <c r="Y221" s="16">
        <v>8848.1200000000008</v>
      </c>
      <c r="Z221" s="16">
        <v>8734.58</v>
      </c>
      <c r="AA221" s="16">
        <v>9803.14</v>
      </c>
      <c r="AB221" s="16">
        <v>9589.0300000000007</v>
      </c>
      <c r="AC221" s="16">
        <v>8427.82</v>
      </c>
      <c r="AD221" s="16">
        <v>7932.7</v>
      </c>
      <c r="AE221" s="16">
        <v>7134.28</v>
      </c>
      <c r="AF221" s="16">
        <v>7507.08</v>
      </c>
      <c r="AG221" s="16">
        <v>8182.36</v>
      </c>
      <c r="AH221" s="16">
        <v>8233.11</v>
      </c>
      <c r="AI221" s="16">
        <v>9106.86</v>
      </c>
      <c r="AJ221" s="16">
        <v>9011.94</v>
      </c>
      <c r="AK221" s="16">
        <v>8658.2000000000007</v>
      </c>
      <c r="AL221" s="16">
        <v>8057.56</v>
      </c>
      <c r="AM221" s="16">
        <v>6800.99</v>
      </c>
      <c r="AN221" s="16">
        <v>7602.60514285714</v>
      </c>
      <c r="AO221" s="16">
        <v>7483.5621904761801</v>
      </c>
      <c r="AP221" s="16">
        <v>7364.5192380952303</v>
      </c>
      <c r="AQ221" s="16">
        <v>7245.4762857142796</v>
      </c>
      <c r="AR221" s="16">
        <v>7126.4333333333298</v>
      </c>
      <c r="AS221" s="16">
        <v>7007.3903809523799</v>
      </c>
      <c r="AT221" s="16">
        <v>6888.3474285714201</v>
      </c>
      <c r="AU221" s="16">
        <v>6769.3044761904703</v>
      </c>
      <c r="AV221" s="16">
        <v>6650.2615238095204</v>
      </c>
      <c r="AW221" s="16">
        <v>6531.2185714285697</v>
      </c>
      <c r="AX221" s="16">
        <v>6412.1756190476099</v>
      </c>
      <c r="AY221" s="16">
        <v>6293.13266666666</v>
      </c>
      <c r="AZ221" s="16">
        <v>6174.0897142857102</v>
      </c>
    </row>
    <row r="222" spans="1:52" x14ac:dyDescent="0.25">
      <c r="A222" s="14" t="s">
        <v>435</v>
      </c>
      <c r="B222" s="15">
        <v>10</v>
      </c>
      <c r="C222" s="14" t="s">
        <v>260</v>
      </c>
      <c r="D222" s="14" t="s">
        <v>436</v>
      </c>
      <c r="E222" s="16">
        <v>9771.64</v>
      </c>
      <c r="F222" s="16">
        <v>9121.91</v>
      </c>
      <c r="G222" s="16">
        <v>8194.33</v>
      </c>
      <c r="H222" s="16">
        <v>8297.0300000000007</v>
      </c>
      <c r="I222" s="16">
        <v>8650.33</v>
      </c>
      <c r="J222" s="16">
        <v>8920.66</v>
      </c>
      <c r="K222" s="16">
        <v>7514.06</v>
      </c>
      <c r="L222" s="16">
        <v>8591.68</v>
      </c>
      <c r="M222" s="16">
        <v>8352.39</v>
      </c>
      <c r="N222" s="16">
        <v>9334.52</v>
      </c>
      <c r="O222" s="16">
        <v>9777.81</v>
      </c>
      <c r="P222" s="16">
        <v>10524.32</v>
      </c>
      <c r="Q222" s="16">
        <v>11491.68</v>
      </c>
      <c r="R222" s="16">
        <v>12338.79</v>
      </c>
      <c r="S222" s="16">
        <v>12156.41</v>
      </c>
      <c r="T222" s="16">
        <v>10797.14</v>
      </c>
      <c r="U222" s="16">
        <v>11438.87</v>
      </c>
      <c r="V222" s="16">
        <v>12324.09</v>
      </c>
      <c r="W222" s="16">
        <v>12559.07</v>
      </c>
      <c r="X222" s="16">
        <v>12176.21</v>
      </c>
      <c r="Y222" s="16">
        <v>12673.01</v>
      </c>
      <c r="Z222" s="16">
        <v>11550.6</v>
      </c>
      <c r="AA222" s="16">
        <v>11030.9</v>
      </c>
      <c r="AB222" s="16">
        <v>10946.95</v>
      </c>
      <c r="AC222" s="16">
        <v>11761.77</v>
      </c>
      <c r="AD222" s="16">
        <v>10633.73</v>
      </c>
      <c r="AE222" s="16">
        <v>11637.09</v>
      </c>
      <c r="AF222" s="16">
        <v>11229.81</v>
      </c>
      <c r="AG222" s="16">
        <v>11185.54</v>
      </c>
      <c r="AH222" s="16">
        <v>11285.53</v>
      </c>
      <c r="AI222" s="16">
        <v>11207.54</v>
      </c>
      <c r="AJ222" s="16">
        <v>11513.61</v>
      </c>
      <c r="AK222" s="16">
        <v>11515.25</v>
      </c>
      <c r="AL222" s="16">
        <v>10358.61</v>
      </c>
      <c r="AM222" s="16">
        <v>9648.91</v>
      </c>
      <c r="AN222" s="16">
        <v>12084.9793109244</v>
      </c>
      <c r="AO222" s="16">
        <v>12168.2530980392</v>
      </c>
      <c r="AP222" s="16">
        <v>12251.5268851541</v>
      </c>
      <c r="AQ222" s="16">
        <v>12334.800672268901</v>
      </c>
      <c r="AR222" s="16">
        <v>12418.074459383801</v>
      </c>
      <c r="AS222" s="16">
        <v>12501.348246498599</v>
      </c>
      <c r="AT222" s="16">
        <v>12584.622033613499</v>
      </c>
      <c r="AU222" s="16">
        <v>12667.895820728299</v>
      </c>
      <c r="AV222" s="16">
        <v>12751.1696078431</v>
      </c>
      <c r="AW222" s="16">
        <v>12834.443394958</v>
      </c>
      <c r="AX222" s="16">
        <v>12917.7171820728</v>
      </c>
      <c r="AY222" s="16">
        <v>13000.9909691877</v>
      </c>
      <c r="AZ222" s="16">
        <v>13084.2647563025</v>
      </c>
    </row>
    <row r="223" spans="1:52" x14ac:dyDescent="0.25">
      <c r="A223" s="14" t="s">
        <v>437</v>
      </c>
      <c r="B223" s="15">
        <v>10</v>
      </c>
      <c r="C223" s="14" t="s">
        <v>260</v>
      </c>
      <c r="D223" s="14" t="s">
        <v>438</v>
      </c>
      <c r="E223" s="16">
        <v>8854.93</v>
      </c>
      <c r="F223" s="16">
        <v>9643</v>
      </c>
      <c r="G223" s="16">
        <v>10092.57</v>
      </c>
      <c r="H223" s="16">
        <v>10292.99</v>
      </c>
      <c r="I223" s="16">
        <v>10246.17</v>
      </c>
      <c r="J223" s="16">
        <v>9431.43</v>
      </c>
      <c r="K223" s="16">
        <v>10361.19</v>
      </c>
      <c r="L223" s="16">
        <v>10137.9</v>
      </c>
      <c r="M223" s="16">
        <v>9716.6200000000008</v>
      </c>
      <c r="N223" s="16">
        <v>8420.25</v>
      </c>
      <c r="O223" s="16">
        <v>8891.11</v>
      </c>
      <c r="P223" s="16">
        <v>8262.89</v>
      </c>
      <c r="Q223" s="16">
        <v>9703.82</v>
      </c>
      <c r="R223" s="16">
        <v>10128.379999999999</v>
      </c>
      <c r="S223" s="16">
        <v>11759.06</v>
      </c>
      <c r="T223" s="16">
        <v>9948.41</v>
      </c>
      <c r="U223" s="16">
        <v>9995.98</v>
      </c>
      <c r="V223" s="16">
        <v>10941.04</v>
      </c>
      <c r="W223" s="16">
        <v>11021.2</v>
      </c>
      <c r="X223" s="16">
        <v>12434.46</v>
      </c>
      <c r="Y223" s="16">
        <v>13261.14</v>
      </c>
      <c r="Z223" s="16">
        <v>12759.57</v>
      </c>
      <c r="AA223" s="16">
        <v>14428.55</v>
      </c>
      <c r="AB223" s="16">
        <v>13730.5</v>
      </c>
      <c r="AC223" s="16">
        <v>14128.4</v>
      </c>
      <c r="AD223" s="16">
        <v>14115.82</v>
      </c>
      <c r="AE223" s="16">
        <v>13405.72</v>
      </c>
      <c r="AF223" s="16">
        <v>12110.15</v>
      </c>
      <c r="AG223" s="16">
        <v>11841.78</v>
      </c>
      <c r="AH223" s="16">
        <v>10912.81</v>
      </c>
      <c r="AI223" s="16">
        <v>12225.32</v>
      </c>
      <c r="AJ223" s="16">
        <v>12072.37</v>
      </c>
      <c r="AK223" s="16">
        <v>12262.3</v>
      </c>
      <c r="AL223" s="16">
        <v>12315.36</v>
      </c>
      <c r="AM223" s="16">
        <v>13438.07</v>
      </c>
      <c r="AN223" s="16">
        <v>13508.4630420168</v>
      </c>
      <c r="AO223" s="16">
        <v>13634.661369747901</v>
      </c>
      <c r="AP223" s="16">
        <v>13760.859697479</v>
      </c>
      <c r="AQ223" s="16">
        <v>13887.058025210101</v>
      </c>
      <c r="AR223" s="16">
        <v>14013.2563529412</v>
      </c>
      <c r="AS223" s="16">
        <v>14139.454680672299</v>
      </c>
      <c r="AT223" s="16">
        <v>14265.6530084034</v>
      </c>
      <c r="AU223" s="16">
        <v>14391.851336134499</v>
      </c>
      <c r="AV223" s="16">
        <v>14518.0496638655</v>
      </c>
      <c r="AW223" s="16">
        <v>14644.2479915966</v>
      </c>
      <c r="AX223" s="16">
        <v>14770.446319327701</v>
      </c>
      <c r="AY223" s="16">
        <v>14896.6446470588</v>
      </c>
      <c r="AZ223" s="16">
        <v>15022.842974789901</v>
      </c>
    </row>
    <row r="224" spans="1:52" x14ac:dyDescent="0.25">
      <c r="A224" s="14" t="s">
        <v>439</v>
      </c>
      <c r="B224" s="15">
        <v>10</v>
      </c>
      <c r="C224" s="14" t="s">
        <v>260</v>
      </c>
      <c r="D224" s="14" t="s">
        <v>440</v>
      </c>
      <c r="E224" s="16">
        <v>11921.32</v>
      </c>
      <c r="F224" s="16">
        <v>10895.62</v>
      </c>
      <c r="G224" s="16">
        <v>10029.219999999999</v>
      </c>
      <c r="H224" s="16">
        <v>10209.11</v>
      </c>
      <c r="I224" s="16">
        <v>11210.04</v>
      </c>
      <c r="J224" s="16">
        <v>11101.97</v>
      </c>
      <c r="K224" s="16">
        <v>11415.15</v>
      </c>
      <c r="L224" s="16">
        <v>12440.51</v>
      </c>
      <c r="M224" s="16">
        <v>13179.72</v>
      </c>
      <c r="N224" s="16">
        <v>12652.4</v>
      </c>
      <c r="O224" s="16">
        <v>11317.62</v>
      </c>
      <c r="P224" s="16">
        <v>10415.57</v>
      </c>
      <c r="Q224" s="16">
        <v>9097.85</v>
      </c>
      <c r="R224" s="16">
        <v>9635.83</v>
      </c>
      <c r="S224" s="16">
        <v>8854.2999999999993</v>
      </c>
      <c r="T224" s="16">
        <v>10287.790000000001</v>
      </c>
      <c r="U224" s="16">
        <v>10519.19</v>
      </c>
      <c r="V224" s="16">
        <v>10943.85</v>
      </c>
      <c r="W224" s="16">
        <v>10615.09</v>
      </c>
      <c r="X224" s="16">
        <v>10538.1</v>
      </c>
      <c r="Y224" s="16">
        <v>11080.96</v>
      </c>
      <c r="Z224" s="16">
        <v>11492.07</v>
      </c>
      <c r="AA224" s="16">
        <v>11237.41</v>
      </c>
      <c r="AB224" s="16">
        <v>10632.36</v>
      </c>
      <c r="AC224" s="16">
        <v>11008.87</v>
      </c>
      <c r="AD224" s="16">
        <v>11355.63</v>
      </c>
      <c r="AE224" s="16">
        <v>10873.16</v>
      </c>
      <c r="AF224" s="16">
        <v>9673.18</v>
      </c>
      <c r="AG224" s="16">
        <v>10853.54</v>
      </c>
      <c r="AH224" s="16">
        <v>10357.23</v>
      </c>
      <c r="AI224" s="16">
        <v>8812.2900000000009</v>
      </c>
      <c r="AJ224" s="16">
        <v>10080.49</v>
      </c>
      <c r="AK224" s="16">
        <v>10169.33</v>
      </c>
      <c r="AL224" s="16">
        <v>9655.7800000000007</v>
      </c>
      <c r="AM224" s="16">
        <v>9818.74</v>
      </c>
      <c r="AN224" s="16">
        <v>10011.733899159701</v>
      </c>
      <c r="AO224" s="16">
        <v>9973.6853221288493</v>
      </c>
      <c r="AP224" s="16">
        <v>9935.6367450980397</v>
      </c>
      <c r="AQ224" s="16">
        <v>9897.5881680672301</v>
      </c>
      <c r="AR224" s="16">
        <v>9859.5395910364205</v>
      </c>
      <c r="AS224" s="16">
        <v>9821.4910140055999</v>
      </c>
      <c r="AT224" s="16">
        <v>9783.4424369747903</v>
      </c>
      <c r="AU224" s="16">
        <v>9745.3938599439807</v>
      </c>
      <c r="AV224" s="16">
        <v>9707.3452829131693</v>
      </c>
      <c r="AW224" s="16">
        <v>9669.2967058823506</v>
      </c>
      <c r="AX224" s="16">
        <v>9631.2481288515391</v>
      </c>
      <c r="AY224" s="16">
        <v>9593.1995518207295</v>
      </c>
      <c r="AZ224" s="16">
        <v>9555.1509747899199</v>
      </c>
    </row>
    <row r="225" spans="1:52" x14ac:dyDescent="0.25">
      <c r="A225" s="14" t="s">
        <v>441</v>
      </c>
      <c r="B225" s="15">
        <v>10</v>
      </c>
      <c r="C225" s="14" t="s">
        <v>260</v>
      </c>
      <c r="D225" s="14" t="s">
        <v>151</v>
      </c>
      <c r="E225" s="16">
        <v>16.510000000000002</v>
      </c>
      <c r="F225" s="16">
        <v>493.6</v>
      </c>
      <c r="G225" s="16">
        <v>-615.95000000000005</v>
      </c>
      <c r="H225" s="16">
        <v>555.54999999999995</v>
      </c>
      <c r="I225" s="16">
        <v>-263.99</v>
      </c>
      <c r="J225" s="16">
        <v>-115.12</v>
      </c>
      <c r="K225" s="16">
        <v>-551.66999999999996</v>
      </c>
      <c r="L225" s="16">
        <v>-58.18</v>
      </c>
      <c r="M225" s="16">
        <v>-925.7</v>
      </c>
      <c r="N225" s="16">
        <v>-761.5</v>
      </c>
      <c r="O225" s="16">
        <v>-1703.53</v>
      </c>
      <c r="P225" s="16">
        <v>-2103.33</v>
      </c>
      <c r="Q225" s="16">
        <v>-1363.3</v>
      </c>
      <c r="R225" s="16">
        <v>-2472.4499999999998</v>
      </c>
      <c r="S225" s="16">
        <v>-1662.32</v>
      </c>
      <c r="T225" s="16">
        <v>-357.42</v>
      </c>
      <c r="U225" s="16">
        <v>517.85</v>
      </c>
      <c r="V225" s="16">
        <v>492.45</v>
      </c>
      <c r="W225" s="16">
        <v>1423.09</v>
      </c>
      <c r="X225" s="16">
        <v>920.69</v>
      </c>
      <c r="Y225" s="16">
        <v>1377.74</v>
      </c>
      <c r="Z225" s="16">
        <v>1614.78</v>
      </c>
      <c r="AA225" s="16">
        <v>2031.74</v>
      </c>
      <c r="AB225" s="16">
        <v>2052.98</v>
      </c>
      <c r="AC225" s="16">
        <v>1826.81</v>
      </c>
      <c r="AD225" s="16">
        <v>3093.08</v>
      </c>
      <c r="AE225" s="16">
        <v>3502.3</v>
      </c>
      <c r="AF225" s="16">
        <v>3426.95</v>
      </c>
      <c r="AG225" s="16">
        <v>4904.74</v>
      </c>
      <c r="AH225" s="16">
        <v>5143.3</v>
      </c>
      <c r="AI225" s="16">
        <v>4437.22</v>
      </c>
      <c r="AJ225" s="16">
        <v>4121.99</v>
      </c>
      <c r="AK225" s="16">
        <v>3047.59</v>
      </c>
      <c r="AL225" s="16">
        <v>3778.48</v>
      </c>
      <c r="AM225" s="16">
        <v>2352.0700000000002</v>
      </c>
      <c r="AN225" s="16">
        <v>4027.6421680672302</v>
      </c>
      <c r="AO225" s="16">
        <v>4190.8015742296902</v>
      </c>
      <c r="AP225" s="16">
        <v>4353.9609803921503</v>
      </c>
      <c r="AQ225" s="16">
        <v>4517.1203865546204</v>
      </c>
      <c r="AR225" s="16">
        <v>4680.2797927170805</v>
      </c>
      <c r="AS225" s="16">
        <v>4843.4391988795496</v>
      </c>
      <c r="AT225" s="16">
        <v>5006.5986050420097</v>
      </c>
      <c r="AU225" s="16">
        <v>5169.7580112044798</v>
      </c>
      <c r="AV225" s="16">
        <v>5332.9174173669398</v>
      </c>
      <c r="AW225" s="16">
        <v>5496.0768235294099</v>
      </c>
      <c r="AX225" s="16">
        <v>5659.23622969187</v>
      </c>
      <c r="AY225" s="16">
        <v>5822.3956358543401</v>
      </c>
      <c r="AZ225" s="16">
        <v>5985.5550420168001</v>
      </c>
    </row>
    <row r="226" spans="1:52" x14ac:dyDescent="0.25">
      <c r="A226" s="14" t="s">
        <v>442</v>
      </c>
      <c r="B226" s="15">
        <v>10</v>
      </c>
      <c r="C226" s="14" t="s">
        <v>260</v>
      </c>
      <c r="D226" s="14" t="s">
        <v>443</v>
      </c>
      <c r="E226" s="16">
        <v>11234.72</v>
      </c>
      <c r="F226" s="16">
        <v>12805.71</v>
      </c>
      <c r="G226" s="16">
        <v>11869.75</v>
      </c>
      <c r="H226" s="16">
        <v>13007.19</v>
      </c>
      <c r="I226" s="16">
        <v>12609.76</v>
      </c>
      <c r="J226" s="16">
        <v>13110.09</v>
      </c>
      <c r="K226" s="16">
        <v>12908.18</v>
      </c>
      <c r="L226" s="16">
        <v>13368.53</v>
      </c>
      <c r="M226" s="16">
        <v>12948.07</v>
      </c>
      <c r="N226" s="16">
        <v>11565.91</v>
      </c>
      <c r="O226" s="16">
        <v>12126.8</v>
      </c>
      <c r="P226" s="16">
        <v>11039.36</v>
      </c>
      <c r="Q226" s="16">
        <v>11604.21</v>
      </c>
      <c r="R226" s="16">
        <v>12277.36</v>
      </c>
      <c r="S226" s="16">
        <v>13726.52</v>
      </c>
      <c r="T226" s="16">
        <v>14264.81</v>
      </c>
      <c r="U226" s="16">
        <v>15427.19</v>
      </c>
      <c r="V226" s="16">
        <v>14738.75</v>
      </c>
      <c r="W226" s="16">
        <v>16068.5</v>
      </c>
      <c r="X226" s="16">
        <v>15393.52</v>
      </c>
      <c r="Y226" s="16">
        <v>15152.44</v>
      </c>
      <c r="Z226" s="16">
        <v>14936.94</v>
      </c>
      <c r="AA226" s="16">
        <v>14643.28</v>
      </c>
      <c r="AB226" s="16">
        <v>14719.65</v>
      </c>
      <c r="AC226" s="16">
        <v>15169.53</v>
      </c>
      <c r="AD226" s="16">
        <v>15090.7</v>
      </c>
      <c r="AE226" s="16">
        <v>13445.29</v>
      </c>
      <c r="AF226" s="16">
        <v>13146.37</v>
      </c>
      <c r="AG226" s="16">
        <v>11493.25</v>
      </c>
      <c r="AH226" s="16">
        <v>12105.7</v>
      </c>
      <c r="AI226" s="16">
        <v>10805.99</v>
      </c>
      <c r="AJ226" s="16">
        <v>11432.46</v>
      </c>
      <c r="AK226" s="16">
        <v>11289.32</v>
      </c>
      <c r="AL226" s="16">
        <v>11673.44</v>
      </c>
      <c r="AM226" s="16">
        <v>12580.28</v>
      </c>
      <c r="AN226" s="16">
        <v>13286.722100840299</v>
      </c>
      <c r="AO226" s="16">
        <v>13295.064487395</v>
      </c>
      <c r="AP226" s="16">
        <v>13303.4068739496</v>
      </c>
      <c r="AQ226" s="16">
        <v>13311.749260504201</v>
      </c>
      <c r="AR226" s="16">
        <v>13320.0916470588</v>
      </c>
      <c r="AS226" s="16">
        <v>13328.434033613399</v>
      </c>
      <c r="AT226" s="16">
        <v>13336.7764201681</v>
      </c>
      <c r="AU226" s="16">
        <v>13345.118806722699</v>
      </c>
      <c r="AV226" s="16">
        <v>13353.4611932773</v>
      </c>
      <c r="AW226" s="16">
        <v>13361.8035798319</v>
      </c>
      <c r="AX226" s="16">
        <v>13370.145966386601</v>
      </c>
      <c r="AY226" s="16">
        <v>13378.4883529412</v>
      </c>
      <c r="AZ226" s="16">
        <v>13386.830739495799</v>
      </c>
    </row>
    <row r="227" spans="1:52" x14ac:dyDescent="0.25">
      <c r="A227" s="14" t="s">
        <v>444</v>
      </c>
      <c r="B227" s="15">
        <v>10</v>
      </c>
      <c r="C227" s="14" t="s">
        <v>260</v>
      </c>
      <c r="D227" s="14" t="s">
        <v>445</v>
      </c>
      <c r="E227" s="16">
        <v>3803.16</v>
      </c>
      <c r="F227" s="16">
        <v>3826.74</v>
      </c>
      <c r="G227" s="16">
        <v>2238.9499999999998</v>
      </c>
      <c r="H227" s="16">
        <v>2633.3</v>
      </c>
      <c r="I227" s="16">
        <v>2401.58</v>
      </c>
      <c r="J227" s="16">
        <v>2408.58</v>
      </c>
      <c r="K227" s="16">
        <v>2290.08</v>
      </c>
      <c r="L227" s="16">
        <v>1894.61</v>
      </c>
      <c r="M227" s="16">
        <v>1173.29</v>
      </c>
      <c r="N227" s="16">
        <v>709.58</v>
      </c>
      <c r="O227" s="16">
        <v>2655.85</v>
      </c>
      <c r="P227" s="16">
        <v>1963.26</v>
      </c>
      <c r="Q227" s="16">
        <v>1669.57</v>
      </c>
      <c r="R227" s="16">
        <v>1653.72</v>
      </c>
      <c r="S227" s="16">
        <v>2980.53</v>
      </c>
      <c r="T227" s="16">
        <v>1900.52</v>
      </c>
      <c r="U227" s="16">
        <v>2477.61</v>
      </c>
      <c r="V227" s="16">
        <v>1497.72</v>
      </c>
      <c r="W227" s="16">
        <v>1624.16</v>
      </c>
      <c r="X227" s="16">
        <v>1720.91</v>
      </c>
      <c r="Y227" s="16">
        <v>2467.9499999999998</v>
      </c>
      <c r="Z227" s="16">
        <v>1998.69</v>
      </c>
      <c r="AA227" s="16">
        <v>841.21</v>
      </c>
      <c r="AB227" s="16">
        <v>359.57</v>
      </c>
      <c r="AC227" s="16">
        <v>-2.9</v>
      </c>
      <c r="AD227" s="16">
        <v>1300.3800000000001</v>
      </c>
      <c r="AE227" s="16">
        <v>332.25</v>
      </c>
      <c r="AF227" s="16">
        <v>290.48</v>
      </c>
      <c r="AG227" s="16">
        <v>-87.34</v>
      </c>
      <c r="AH227" s="16">
        <v>1302.95</v>
      </c>
      <c r="AI227" s="16">
        <v>1992.94</v>
      </c>
      <c r="AJ227" s="16">
        <v>2460.73</v>
      </c>
      <c r="AK227" s="16">
        <v>2605.59</v>
      </c>
      <c r="AL227" s="16">
        <v>3094.7</v>
      </c>
      <c r="AM227" s="16">
        <v>3127.97</v>
      </c>
      <c r="AN227" s="16">
        <v>1282.26040336135</v>
      </c>
      <c r="AO227" s="16">
        <v>1249.35599719888</v>
      </c>
      <c r="AP227" s="16">
        <v>1216.45159103642</v>
      </c>
      <c r="AQ227" s="16">
        <v>1183.5471848739501</v>
      </c>
      <c r="AR227" s="16">
        <v>1150.6427787114901</v>
      </c>
      <c r="AS227" s="16">
        <v>1117.7383725490199</v>
      </c>
      <c r="AT227" s="16">
        <v>1084.83396638656</v>
      </c>
      <c r="AU227" s="16">
        <v>1051.92956022409</v>
      </c>
      <c r="AV227" s="16">
        <v>1019.02515406163</v>
      </c>
      <c r="AW227" s="16">
        <v>986.12074789915903</v>
      </c>
      <c r="AX227" s="16">
        <v>953.21634173669895</v>
      </c>
      <c r="AY227" s="16">
        <v>920.31193557422898</v>
      </c>
      <c r="AZ227" s="16">
        <v>887.40752941176902</v>
      </c>
    </row>
    <row r="228" spans="1:52" x14ac:dyDescent="0.25">
      <c r="A228" s="14" t="s">
        <v>446</v>
      </c>
      <c r="B228" s="15">
        <v>10</v>
      </c>
      <c r="C228" s="14" t="s">
        <v>260</v>
      </c>
      <c r="D228" s="14" t="s">
        <v>447</v>
      </c>
      <c r="E228" s="16">
        <v>4480.63</v>
      </c>
      <c r="F228" s="16">
        <v>3533.69</v>
      </c>
      <c r="G228" s="16">
        <v>2985.78</v>
      </c>
      <c r="H228" s="16">
        <v>3926</v>
      </c>
      <c r="I228" s="16">
        <v>4475.55</v>
      </c>
      <c r="J228" s="16">
        <v>5788.85</v>
      </c>
      <c r="K228" s="16">
        <v>5809.24</v>
      </c>
      <c r="L228" s="16">
        <v>4274.24</v>
      </c>
      <c r="M228" s="16">
        <v>4828.1899999999996</v>
      </c>
      <c r="N228" s="16">
        <v>3136.67</v>
      </c>
      <c r="O228" s="16">
        <v>1827.98</v>
      </c>
      <c r="P228" s="16">
        <v>1181.1500000000001</v>
      </c>
      <c r="Q228" s="16">
        <v>930.61</v>
      </c>
      <c r="R228" s="16">
        <v>1056.8900000000001</v>
      </c>
      <c r="S228" s="16">
        <v>1804.68</v>
      </c>
      <c r="T228" s="16">
        <v>1846.6</v>
      </c>
      <c r="U228" s="16">
        <v>2173.4699999999998</v>
      </c>
      <c r="V228" s="16">
        <v>3032.26</v>
      </c>
      <c r="W228" s="16">
        <v>1339.18</v>
      </c>
      <c r="X228" s="16">
        <v>2344.92</v>
      </c>
      <c r="Y228" s="16">
        <v>3196.16</v>
      </c>
      <c r="Z228" s="16">
        <v>3086.01</v>
      </c>
      <c r="AA228" s="16">
        <v>1808.14</v>
      </c>
      <c r="AB228" s="16">
        <v>1563.38</v>
      </c>
      <c r="AC228" s="16">
        <v>2039.8</v>
      </c>
      <c r="AD228" s="16">
        <v>1190.67</v>
      </c>
      <c r="AE228" s="16">
        <v>-61.38</v>
      </c>
      <c r="AF228" s="16">
        <v>-282.24</v>
      </c>
      <c r="AG228" s="16">
        <v>-762.98</v>
      </c>
      <c r="AH228" s="16">
        <v>-344.81</v>
      </c>
      <c r="AI228" s="16">
        <v>-111.41</v>
      </c>
      <c r="AJ228" s="16">
        <v>-528.36</v>
      </c>
      <c r="AK228" s="16">
        <v>-69.13</v>
      </c>
      <c r="AL228" s="16">
        <v>-1137.3</v>
      </c>
      <c r="AM228" s="16">
        <v>-1043.82</v>
      </c>
      <c r="AN228" s="16">
        <v>-877.70151260504394</v>
      </c>
      <c r="AO228" s="16">
        <v>-1036.4933585434201</v>
      </c>
      <c r="AP228" s="16">
        <v>-1195.2852044818001</v>
      </c>
      <c r="AQ228" s="16">
        <v>-1354.0770504201701</v>
      </c>
      <c r="AR228" s="16">
        <v>-1512.86889635855</v>
      </c>
      <c r="AS228" s="16">
        <v>-1671.66074229692</v>
      </c>
      <c r="AT228" s="16">
        <v>-1830.4525882353</v>
      </c>
      <c r="AU228" s="16">
        <v>-1989.24443417367</v>
      </c>
      <c r="AV228" s="16">
        <v>-2148.03628011205</v>
      </c>
      <c r="AW228" s="16">
        <v>-2306.82812605042</v>
      </c>
      <c r="AX228" s="16">
        <v>-2465.6199719888</v>
      </c>
      <c r="AY228" s="16">
        <v>-2624.41181792717</v>
      </c>
      <c r="AZ228" s="16">
        <v>-2783.20366386555</v>
      </c>
    </row>
    <row r="229" spans="1:52" x14ac:dyDescent="0.25">
      <c r="A229" s="14" t="s">
        <v>448</v>
      </c>
      <c r="B229" s="15">
        <v>10</v>
      </c>
      <c r="C229" s="14" t="s">
        <v>260</v>
      </c>
      <c r="D229" s="14" t="s">
        <v>449</v>
      </c>
      <c r="E229" s="16">
        <v>9895.32</v>
      </c>
      <c r="F229" s="16">
        <v>10498.68</v>
      </c>
      <c r="G229" s="16">
        <v>11318.86</v>
      </c>
      <c r="H229" s="16">
        <v>9807.9</v>
      </c>
      <c r="I229" s="16">
        <v>11344.39</v>
      </c>
      <c r="J229" s="16">
        <v>11121.94</v>
      </c>
      <c r="K229" s="16">
        <v>11721.62</v>
      </c>
      <c r="L229" s="16">
        <v>12187.5</v>
      </c>
      <c r="M229" s="16">
        <v>13009.49</v>
      </c>
      <c r="N229" s="16">
        <v>11341.56</v>
      </c>
      <c r="O229" s="16">
        <v>13084.67</v>
      </c>
      <c r="P229" s="16">
        <v>13001.2</v>
      </c>
      <c r="Q229" s="16">
        <v>13545.46</v>
      </c>
      <c r="R229" s="16">
        <v>14413.56</v>
      </c>
      <c r="S229" s="16">
        <v>15490.62</v>
      </c>
      <c r="T229" s="16">
        <v>15990.88</v>
      </c>
      <c r="U229" s="16">
        <v>15105.66</v>
      </c>
      <c r="V229" s="16">
        <v>14351.69</v>
      </c>
      <c r="W229" s="16">
        <v>13354.26</v>
      </c>
      <c r="X229" s="16">
        <v>14042.2</v>
      </c>
      <c r="Y229" s="16">
        <v>14427.03</v>
      </c>
      <c r="Z229" s="16">
        <v>15034.11</v>
      </c>
      <c r="AA229" s="16">
        <v>15798.6</v>
      </c>
      <c r="AB229" s="16">
        <v>14814.14</v>
      </c>
      <c r="AC229" s="16">
        <v>16110.09</v>
      </c>
      <c r="AD229" s="16">
        <v>15663.13</v>
      </c>
      <c r="AE229" s="16">
        <v>15863.89</v>
      </c>
      <c r="AF229" s="16">
        <v>17060.59</v>
      </c>
      <c r="AG229" s="16">
        <v>16219.98</v>
      </c>
      <c r="AH229" s="16">
        <v>15342.87</v>
      </c>
      <c r="AI229" s="16">
        <v>13933.91</v>
      </c>
      <c r="AJ229" s="16">
        <v>15034.6</v>
      </c>
      <c r="AK229" s="16">
        <v>14528.64</v>
      </c>
      <c r="AL229" s="16">
        <v>14631.98</v>
      </c>
      <c r="AM229" s="16">
        <v>14247.17</v>
      </c>
      <c r="AN229" s="16">
        <v>16538.344789915998</v>
      </c>
      <c r="AO229" s="16">
        <v>16689.938246498601</v>
      </c>
      <c r="AP229" s="16">
        <v>16841.5317030812</v>
      </c>
      <c r="AQ229" s="16">
        <v>16993.125159663901</v>
      </c>
      <c r="AR229" s="16">
        <v>17144.7186162465</v>
      </c>
      <c r="AS229" s="16">
        <v>17296.3120728291</v>
      </c>
      <c r="AT229" s="16">
        <v>17447.905529411801</v>
      </c>
      <c r="AU229" s="16">
        <v>17599.4989859944</v>
      </c>
      <c r="AV229" s="16">
        <v>17751.092442576999</v>
      </c>
      <c r="AW229" s="16">
        <v>17902.6858991597</v>
      </c>
      <c r="AX229" s="16">
        <v>18054.279355742299</v>
      </c>
      <c r="AY229" s="16">
        <v>18205.872812324898</v>
      </c>
      <c r="AZ229" s="16">
        <v>18357.466268907599</v>
      </c>
    </row>
    <row r="230" spans="1:52" x14ac:dyDescent="0.25">
      <c r="A230" s="14" t="s">
        <v>450</v>
      </c>
      <c r="B230" s="15">
        <v>10</v>
      </c>
      <c r="C230" s="14" t="s">
        <v>260</v>
      </c>
      <c r="D230" s="14" t="s">
        <v>451</v>
      </c>
      <c r="E230" s="16">
        <v>4605.08</v>
      </c>
      <c r="F230" s="16">
        <v>3288.03</v>
      </c>
      <c r="G230" s="16">
        <v>1808.48</v>
      </c>
      <c r="H230" s="16">
        <v>2574.73</v>
      </c>
      <c r="I230" s="16">
        <v>3158.93</v>
      </c>
      <c r="J230" s="16">
        <v>2583</v>
      </c>
      <c r="K230" s="16">
        <v>2488.9</v>
      </c>
      <c r="L230" s="16">
        <v>2831.88</v>
      </c>
      <c r="M230" s="16">
        <v>2241.48</v>
      </c>
      <c r="N230" s="16">
        <v>2039.48</v>
      </c>
      <c r="O230" s="16">
        <v>2573.23</v>
      </c>
      <c r="P230" s="16">
        <v>1438.75</v>
      </c>
      <c r="Q230" s="16">
        <v>328.2</v>
      </c>
      <c r="R230" s="16">
        <v>271.47000000000003</v>
      </c>
      <c r="S230" s="16">
        <v>-1038.51</v>
      </c>
      <c r="T230" s="16">
        <v>-1963.67</v>
      </c>
      <c r="U230" s="16">
        <v>-2767.91</v>
      </c>
      <c r="V230" s="16">
        <v>-3682.13</v>
      </c>
      <c r="W230" s="16">
        <v>-2475.77</v>
      </c>
      <c r="X230" s="16">
        <v>-3011.41</v>
      </c>
      <c r="Y230" s="16">
        <v>-3931.92</v>
      </c>
      <c r="Z230" s="16">
        <v>-4069.97</v>
      </c>
      <c r="AA230" s="16">
        <v>-3594.73</v>
      </c>
      <c r="AB230" s="16">
        <v>-3494.28</v>
      </c>
      <c r="AC230" s="16">
        <v>-3708.58</v>
      </c>
      <c r="AD230" s="16">
        <v>-3170.06</v>
      </c>
      <c r="AE230" s="16">
        <v>-4414.09</v>
      </c>
      <c r="AF230" s="16">
        <v>-5366.45</v>
      </c>
      <c r="AG230" s="16">
        <v>-4926.01</v>
      </c>
      <c r="AH230" s="16">
        <v>-5026.96</v>
      </c>
      <c r="AI230" s="16">
        <v>-5534.28</v>
      </c>
      <c r="AJ230" s="16">
        <v>-6527.86</v>
      </c>
      <c r="AK230" s="16">
        <v>-6998.27</v>
      </c>
      <c r="AL230" s="16">
        <v>-7692.81</v>
      </c>
      <c r="AM230" s="16">
        <v>-6948.01</v>
      </c>
      <c r="AN230" s="16">
        <v>-7822.3103193277402</v>
      </c>
      <c r="AO230" s="16">
        <v>-8164.6417815126397</v>
      </c>
      <c r="AP230" s="16">
        <v>-8506.9732436974391</v>
      </c>
      <c r="AQ230" s="16">
        <v>-8849.3047058823395</v>
      </c>
      <c r="AR230" s="16">
        <v>-9191.6361680672399</v>
      </c>
      <c r="AS230" s="16">
        <v>-9533.9676302521402</v>
      </c>
      <c r="AT230" s="16">
        <v>-9876.2990924369406</v>
      </c>
      <c r="AU230" s="16">
        <v>-10218.630554621799</v>
      </c>
      <c r="AV230" s="16">
        <v>-10560.962016806699</v>
      </c>
      <c r="AW230" s="16">
        <v>-10903.2934789916</v>
      </c>
      <c r="AX230" s="16">
        <v>-11245.6249411764</v>
      </c>
      <c r="AY230" s="16">
        <v>-11587.956403361301</v>
      </c>
      <c r="AZ230" s="16">
        <v>-11930.287865546199</v>
      </c>
    </row>
    <row r="231" spans="1:52" x14ac:dyDescent="0.25">
      <c r="A231" s="14" t="s">
        <v>452</v>
      </c>
      <c r="B231" s="15">
        <v>10</v>
      </c>
      <c r="C231" s="14" t="s">
        <v>260</v>
      </c>
      <c r="D231" s="14" t="s">
        <v>453</v>
      </c>
      <c r="E231" s="16">
        <v>6263.55</v>
      </c>
      <c r="F231" s="16">
        <v>6979.85</v>
      </c>
      <c r="G231" s="16">
        <v>8207.35</v>
      </c>
      <c r="H231" s="16">
        <v>8140.14</v>
      </c>
      <c r="I231" s="16">
        <v>9223.01</v>
      </c>
      <c r="J231" s="16">
        <v>9026.9599999999991</v>
      </c>
      <c r="K231" s="16">
        <v>10680.81</v>
      </c>
      <c r="L231" s="16">
        <v>9898.2199999999993</v>
      </c>
      <c r="M231" s="16">
        <v>10254.790000000001</v>
      </c>
      <c r="N231" s="16">
        <v>11198.18</v>
      </c>
      <c r="O231" s="16">
        <v>11178.2</v>
      </c>
      <c r="P231" s="16">
        <v>10645.64</v>
      </c>
      <c r="Q231" s="16">
        <v>9812.49</v>
      </c>
      <c r="R231" s="16">
        <v>11342.21</v>
      </c>
      <c r="S231" s="16">
        <v>11026.83</v>
      </c>
      <c r="T231" s="16">
        <v>11969.67</v>
      </c>
      <c r="U231" s="16">
        <v>11669.96</v>
      </c>
      <c r="V231" s="16">
        <v>11373.86</v>
      </c>
      <c r="W231" s="16">
        <v>10920.39</v>
      </c>
      <c r="X231" s="16">
        <v>11129.85</v>
      </c>
      <c r="Y231" s="16">
        <v>11669.16</v>
      </c>
      <c r="Z231" s="16">
        <v>13254.95</v>
      </c>
      <c r="AA231" s="16">
        <v>13172.13</v>
      </c>
      <c r="AB231" s="16">
        <v>12939.91</v>
      </c>
      <c r="AC231" s="16">
        <v>11886.5</v>
      </c>
      <c r="AD231" s="16">
        <v>12289.18</v>
      </c>
      <c r="AE231" s="16">
        <v>11298.55</v>
      </c>
      <c r="AF231" s="16">
        <v>11199.7</v>
      </c>
      <c r="AG231" s="16">
        <v>11678.45</v>
      </c>
      <c r="AH231" s="16">
        <v>11215.83</v>
      </c>
      <c r="AI231" s="16">
        <v>10598.86</v>
      </c>
      <c r="AJ231" s="16">
        <v>11088.84</v>
      </c>
      <c r="AK231" s="16">
        <v>12466.15</v>
      </c>
      <c r="AL231" s="16">
        <v>10893</v>
      </c>
      <c r="AM231" s="16">
        <v>11306.79</v>
      </c>
      <c r="AN231" s="16">
        <v>12725.426302521</v>
      </c>
      <c r="AO231" s="16">
        <v>12832.553224089599</v>
      </c>
      <c r="AP231" s="16">
        <v>12939.6801456583</v>
      </c>
      <c r="AQ231" s="16">
        <v>13046.8070672269</v>
      </c>
      <c r="AR231" s="16">
        <v>13153.933988795499</v>
      </c>
      <c r="AS231" s="16">
        <v>13261.0609103641</v>
      </c>
      <c r="AT231" s="16">
        <v>13368.187831932801</v>
      </c>
      <c r="AU231" s="16">
        <v>13475.3147535014</v>
      </c>
      <c r="AV231" s="16">
        <v>13582.44167507</v>
      </c>
      <c r="AW231" s="16">
        <v>13689.568596638699</v>
      </c>
      <c r="AX231" s="16">
        <v>13796.6955182073</v>
      </c>
      <c r="AY231" s="16">
        <v>13903.8224397759</v>
      </c>
      <c r="AZ231" s="16">
        <v>14010.949361344499</v>
      </c>
    </row>
    <row r="232" spans="1:52" x14ac:dyDescent="0.25">
      <c r="A232" s="14" t="s">
        <v>454</v>
      </c>
      <c r="B232" s="15">
        <v>10</v>
      </c>
      <c r="C232" s="14" t="s">
        <v>260</v>
      </c>
      <c r="D232" s="14" t="s">
        <v>455</v>
      </c>
      <c r="E232" s="16">
        <v>1886.88</v>
      </c>
      <c r="F232" s="16">
        <v>3122.85</v>
      </c>
      <c r="G232" s="16">
        <v>3737.67</v>
      </c>
      <c r="H232" s="16">
        <v>2774.07</v>
      </c>
      <c r="I232" s="16">
        <v>3260.09</v>
      </c>
      <c r="J232" s="16">
        <v>3033.84</v>
      </c>
      <c r="K232" s="16">
        <v>3373.36</v>
      </c>
      <c r="L232" s="16">
        <v>3507.54</v>
      </c>
      <c r="M232" s="16">
        <v>4688.37</v>
      </c>
      <c r="N232" s="16">
        <v>4445</v>
      </c>
      <c r="O232" s="16">
        <v>3153.08</v>
      </c>
      <c r="P232" s="16">
        <v>3394.02</v>
      </c>
      <c r="Q232" s="16">
        <v>4629.95</v>
      </c>
      <c r="R232" s="16">
        <v>3228.93</v>
      </c>
      <c r="S232" s="16">
        <v>4194.32</v>
      </c>
      <c r="T232" s="16">
        <v>4451.1400000000003</v>
      </c>
      <c r="U232" s="16">
        <v>3637.2</v>
      </c>
      <c r="V232" s="16">
        <v>3188.18</v>
      </c>
      <c r="W232" s="16">
        <v>2313.12</v>
      </c>
      <c r="X232" s="16">
        <v>1639.35</v>
      </c>
      <c r="Y232" s="16">
        <v>616.74</v>
      </c>
      <c r="Z232" s="16">
        <v>110.39</v>
      </c>
      <c r="AA232" s="16">
        <v>851.09</v>
      </c>
      <c r="AB232" s="16">
        <v>1163.42</v>
      </c>
      <c r="AC232" s="16">
        <v>2558.8200000000002</v>
      </c>
      <c r="AD232" s="16">
        <v>2542.6999999999998</v>
      </c>
      <c r="AE232" s="16">
        <v>1702.33</v>
      </c>
      <c r="AF232" s="16">
        <v>467.02</v>
      </c>
      <c r="AG232" s="16">
        <v>-606.70000000000005</v>
      </c>
      <c r="AH232" s="16">
        <v>-607.44000000000005</v>
      </c>
      <c r="AI232" s="16">
        <v>-990.63</v>
      </c>
      <c r="AJ232" s="16">
        <v>-1245.47</v>
      </c>
      <c r="AK232" s="16">
        <v>-2117</v>
      </c>
      <c r="AL232" s="16">
        <v>-3055.98</v>
      </c>
      <c r="AM232" s="16">
        <v>-2401.9</v>
      </c>
      <c r="AN232" s="16">
        <v>-1109.38043697479</v>
      </c>
      <c r="AO232" s="16">
        <v>-1276.8005406162499</v>
      </c>
      <c r="AP232" s="16">
        <v>-1444.2206442577001</v>
      </c>
      <c r="AQ232" s="16">
        <v>-1611.64074789916</v>
      </c>
      <c r="AR232" s="16">
        <v>-1779.06085154062</v>
      </c>
      <c r="AS232" s="16">
        <v>-1946.4809551820699</v>
      </c>
      <c r="AT232" s="16">
        <v>-2113.9010588235301</v>
      </c>
      <c r="AU232" s="16">
        <v>-2281.3211624649898</v>
      </c>
      <c r="AV232" s="16">
        <v>-2448.74126610644</v>
      </c>
      <c r="AW232" s="16">
        <v>-2616.1613697479002</v>
      </c>
      <c r="AX232" s="16">
        <v>-2783.5814733893599</v>
      </c>
      <c r="AY232" s="16">
        <v>-2951.00157703081</v>
      </c>
      <c r="AZ232" s="16">
        <v>-3118.4216806722702</v>
      </c>
    </row>
    <row r="233" spans="1:52" x14ac:dyDescent="0.25">
      <c r="A233" s="14" t="s">
        <v>456</v>
      </c>
      <c r="B233" s="15">
        <v>10</v>
      </c>
      <c r="C233" s="14" t="s">
        <v>260</v>
      </c>
      <c r="D233" s="14" t="s">
        <v>457</v>
      </c>
      <c r="E233" s="16">
        <v>4722.07</v>
      </c>
      <c r="F233" s="16">
        <v>3787.48</v>
      </c>
      <c r="G233" s="16">
        <v>2600.5700000000002</v>
      </c>
      <c r="H233" s="16">
        <v>2060.0300000000002</v>
      </c>
      <c r="I233" s="16">
        <v>2539.67</v>
      </c>
      <c r="J233" s="16">
        <v>2059.21</v>
      </c>
      <c r="K233" s="16">
        <v>1790.63</v>
      </c>
      <c r="L233" s="16">
        <v>771.13</v>
      </c>
      <c r="M233" s="16">
        <v>80.650000000000006</v>
      </c>
      <c r="N233" s="16">
        <v>-106.99</v>
      </c>
      <c r="O233" s="16">
        <v>-822.79</v>
      </c>
      <c r="P233" s="16">
        <v>-1428.37</v>
      </c>
      <c r="Q233" s="16">
        <v>-920.92</v>
      </c>
      <c r="R233" s="16">
        <v>-2029.93</v>
      </c>
      <c r="S233" s="16">
        <v>-1498.39</v>
      </c>
      <c r="T233" s="16">
        <v>-1559.69</v>
      </c>
      <c r="U233" s="16">
        <v>-876.23</v>
      </c>
      <c r="V233" s="16">
        <v>-1651.3</v>
      </c>
      <c r="W233" s="16">
        <v>-1721.07</v>
      </c>
      <c r="X233" s="16">
        <v>-1391.4</v>
      </c>
      <c r="Y233" s="16">
        <v>-2375.41</v>
      </c>
      <c r="Z233" s="16">
        <v>-3308.28</v>
      </c>
      <c r="AA233" s="16">
        <v>-4322.62</v>
      </c>
      <c r="AB233" s="16">
        <v>-4745.51</v>
      </c>
      <c r="AC233" s="16">
        <v>-3745.51</v>
      </c>
      <c r="AD233" s="16">
        <v>-4464.0600000000004</v>
      </c>
      <c r="AE233" s="16">
        <v>-5147.1400000000003</v>
      </c>
      <c r="AF233" s="16">
        <v>-7023.77</v>
      </c>
      <c r="AG233" s="16">
        <v>-6275.58</v>
      </c>
      <c r="AH233" s="16">
        <v>-8101.99</v>
      </c>
      <c r="AI233" s="16">
        <v>-6935.55</v>
      </c>
      <c r="AJ233" s="16">
        <v>-7024.15</v>
      </c>
      <c r="AK233" s="16">
        <v>-6300.05</v>
      </c>
      <c r="AL233" s="16">
        <v>-5663.48</v>
      </c>
      <c r="AM233" s="16">
        <v>-4730.3500000000004</v>
      </c>
      <c r="AN233" s="16">
        <v>-7814.5302689075297</v>
      </c>
      <c r="AO233" s="16">
        <v>-8131.5929187675201</v>
      </c>
      <c r="AP233" s="16">
        <v>-8448.6555686274205</v>
      </c>
      <c r="AQ233" s="16">
        <v>-8765.7182184874291</v>
      </c>
      <c r="AR233" s="16">
        <v>-9082.7808683473195</v>
      </c>
      <c r="AS233" s="16">
        <v>-9399.8435182073208</v>
      </c>
      <c r="AT233" s="16">
        <v>-9716.9061680672294</v>
      </c>
      <c r="AU233" s="16">
        <v>-10033.9688179271</v>
      </c>
      <c r="AV233" s="16">
        <v>-10351.031467787099</v>
      </c>
      <c r="AW233" s="16">
        <v>-10668.094117647001</v>
      </c>
      <c r="AX233" s="16">
        <v>-10985.156767507</v>
      </c>
      <c r="AY233" s="16">
        <v>-11302.2194173669</v>
      </c>
      <c r="AZ233" s="16">
        <v>-11619.282067226901</v>
      </c>
    </row>
    <row r="234" spans="1:52" x14ac:dyDescent="0.25">
      <c r="A234" s="14" t="s">
        <v>458</v>
      </c>
      <c r="B234" s="15">
        <v>10</v>
      </c>
      <c r="C234" s="14" t="s">
        <v>260</v>
      </c>
      <c r="D234" s="14" t="s">
        <v>459</v>
      </c>
      <c r="E234" s="16">
        <v>417.15</v>
      </c>
      <c r="F234" s="16">
        <v>-391.75</v>
      </c>
      <c r="G234" s="16">
        <v>-876.52</v>
      </c>
      <c r="H234" s="16">
        <v>-211.3</v>
      </c>
      <c r="I234" s="16">
        <v>-579.41999999999996</v>
      </c>
      <c r="J234" s="16">
        <v>-22.2</v>
      </c>
      <c r="K234" s="16">
        <v>12.11</v>
      </c>
      <c r="L234" s="16">
        <v>675.7</v>
      </c>
      <c r="M234" s="16">
        <v>-104.5</v>
      </c>
      <c r="N234" s="16">
        <v>-477.73</v>
      </c>
      <c r="O234" s="16">
        <v>-648.12</v>
      </c>
      <c r="P234" s="16">
        <v>-981.82</v>
      </c>
      <c r="Q234" s="16">
        <v>-679.7</v>
      </c>
      <c r="R234" s="16">
        <v>-761.44</v>
      </c>
      <c r="S234" s="16">
        <v>-779.56</v>
      </c>
      <c r="T234" s="16">
        <v>-928.86</v>
      </c>
      <c r="U234" s="16">
        <v>-1268.6199999999999</v>
      </c>
      <c r="V234" s="16">
        <v>-2156.08</v>
      </c>
      <c r="W234" s="16">
        <v>-2927.5</v>
      </c>
      <c r="X234" s="16">
        <v>-1466.73</v>
      </c>
      <c r="Y234" s="16">
        <v>-2722.32</v>
      </c>
      <c r="Z234" s="16">
        <v>-3527.69</v>
      </c>
      <c r="AA234" s="16">
        <v>-3237.68</v>
      </c>
      <c r="AB234" s="16">
        <v>-4315.32</v>
      </c>
      <c r="AC234" s="16">
        <v>-3207.31</v>
      </c>
      <c r="AD234" s="16">
        <v>-3101.5</v>
      </c>
      <c r="AE234" s="16">
        <v>-3213.13</v>
      </c>
      <c r="AF234" s="16">
        <v>-2820.01</v>
      </c>
      <c r="AG234" s="16">
        <v>-1720.36</v>
      </c>
      <c r="AH234" s="16">
        <v>-1398.61</v>
      </c>
      <c r="AI234" s="16">
        <v>-2983.79</v>
      </c>
      <c r="AJ234" s="16">
        <v>-3763.96</v>
      </c>
      <c r="AK234" s="16">
        <v>-3036.76</v>
      </c>
      <c r="AL234" s="16">
        <v>-2061.9</v>
      </c>
      <c r="AM234" s="16">
        <v>-1295.6600000000001</v>
      </c>
      <c r="AN234" s="16">
        <v>-3426.5193949579798</v>
      </c>
      <c r="AO234" s="16">
        <v>-3527.0992184873899</v>
      </c>
      <c r="AP234" s="16">
        <v>-3627.6790420168099</v>
      </c>
      <c r="AQ234" s="16">
        <v>-3728.25886554622</v>
      </c>
      <c r="AR234" s="16">
        <v>-3828.8386890756301</v>
      </c>
      <c r="AS234" s="16">
        <v>-3929.4185126050402</v>
      </c>
      <c r="AT234" s="16">
        <v>-4029.9983361344498</v>
      </c>
      <c r="AU234" s="16">
        <v>-4130.5781596638599</v>
      </c>
      <c r="AV234" s="16">
        <v>-4231.1579831932804</v>
      </c>
      <c r="AW234" s="16">
        <v>-4331.73780672269</v>
      </c>
      <c r="AX234" s="16">
        <v>-4432.3176302520997</v>
      </c>
      <c r="AY234" s="16">
        <v>-4532.8974537815102</v>
      </c>
      <c r="AZ234" s="16">
        <v>-4633.4772773109198</v>
      </c>
    </row>
    <row r="235" spans="1:52" x14ac:dyDescent="0.25">
      <c r="A235" s="14" t="s">
        <v>460</v>
      </c>
      <c r="B235" s="15">
        <v>10</v>
      </c>
      <c r="C235" s="14" t="s">
        <v>260</v>
      </c>
      <c r="D235" s="14" t="s">
        <v>461</v>
      </c>
      <c r="E235" s="16">
        <v>389.3</v>
      </c>
      <c r="F235" s="16">
        <v>346.1</v>
      </c>
      <c r="G235" s="16">
        <v>-836.52</v>
      </c>
      <c r="H235" s="16">
        <v>-991.35</v>
      </c>
      <c r="I235" s="16">
        <v>-1061.26</v>
      </c>
      <c r="J235" s="16">
        <v>-1795.27</v>
      </c>
      <c r="K235" s="16">
        <v>-614.52</v>
      </c>
      <c r="L235" s="16">
        <v>-264.04000000000002</v>
      </c>
      <c r="M235" s="16">
        <v>1506.88</v>
      </c>
      <c r="N235" s="16">
        <v>570.83000000000004</v>
      </c>
      <c r="O235" s="16">
        <v>559.37</v>
      </c>
      <c r="P235" s="16">
        <v>1579.07</v>
      </c>
      <c r="Q235" s="16">
        <v>2673.52</v>
      </c>
      <c r="R235" s="16">
        <v>2465.71</v>
      </c>
      <c r="S235" s="16">
        <v>2126.16</v>
      </c>
      <c r="T235" s="16">
        <v>2399.77</v>
      </c>
      <c r="U235" s="16">
        <v>3564.86</v>
      </c>
      <c r="V235" s="16">
        <v>2995.76</v>
      </c>
      <c r="W235" s="16">
        <v>3124.16</v>
      </c>
      <c r="X235" s="16">
        <v>2829.72</v>
      </c>
      <c r="Y235" s="16">
        <v>3738.88</v>
      </c>
      <c r="Z235" s="16">
        <v>4016.89</v>
      </c>
      <c r="AA235" s="16">
        <v>4651.84</v>
      </c>
      <c r="AB235" s="16">
        <v>5577.68</v>
      </c>
      <c r="AC235" s="16">
        <v>5354.54</v>
      </c>
      <c r="AD235" s="16">
        <v>5088.0200000000004</v>
      </c>
      <c r="AE235" s="16">
        <v>5737.8</v>
      </c>
      <c r="AF235" s="16">
        <v>7452.22</v>
      </c>
      <c r="AG235" s="16">
        <v>7584.26</v>
      </c>
      <c r="AH235" s="16">
        <v>6942.05</v>
      </c>
      <c r="AI235" s="16">
        <v>6318.88</v>
      </c>
      <c r="AJ235" s="16">
        <v>7458.77</v>
      </c>
      <c r="AK235" s="16">
        <v>6302.12</v>
      </c>
      <c r="AL235" s="16">
        <v>5680.64</v>
      </c>
      <c r="AM235" s="16">
        <v>4764.29</v>
      </c>
      <c r="AN235" s="16">
        <v>7662.4470084033601</v>
      </c>
      <c r="AO235" s="16">
        <v>7916.3335406162496</v>
      </c>
      <c r="AP235" s="16">
        <v>8170.22007282913</v>
      </c>
      <c r="AQ235" s="16">
        <v>8424.1066050420195</v>
      </c>
      <c r="AR235" s="16">
        <v>8677.9931372548999</v>
      </c>
      <c r="AS235" s="16">
        <v>8931.8796694677803</v>
      </c>
      <c r="AT235" s="16">
        <v>9185.7662016806808</v>
      </c>
      <c r="AU235" s="16">
        <v>9439.6527338935794</v>
      </c>
      <c r="AV235" s="16">
        <v>9693.5392661064798</v>
      </c>
      <c r="AW235" s="16">
        <v>9947.4257983192801</v>
      </c>
      <c r="AX235" s="16">
        <v>10201.312330532201</v>
      </c>
      <c r="AY235" s="16">
        <v>10455.198862745099</v>
      </c>
      <c r="AZ235" s="16">
        <v>10709.085394958</v>
      </c>
    </row>
    <row r="236" spans="1:52" x14ac:dyDescent="0.25">
      <c r="A236" s="14" t="s">
        <v>462</v>
      </c>
      <c r="B236" s="15">
        <v>10</v>
      </c>
      <c r="C236" s="14" t="s">
        <v>260</v>
      </c>
      <c r="D236" s="14" t="s">
        <v>463</v>
      </c>
      <c r="E236" s="16">
        <v>9909.86</v>
      </c>
      <c r="F236" s="16">
        <v>8343.7999999999993</v>
      </c>
      <c r="G236" s="16">
        <v>9016.48</v>
      </c>
      <c r="H236" s="16">
        <v>9367.2999999999993</v>
      </c>
      <c r="I236" s="16">
        <v>7945.21</v>
      </c>
      <c r="J236" s="16">
        <v>8224.75</v>
      </c>
      <c r="K236" s="16">
        <v>6700.36</v>
      </c>
      <c r="L236" s="16">
        <v>6416.62</v>
      </c>
      <c r="M236" s="16">
        <v>6604.77</v>
      </c>
      <c r="N236" s="16">
        <v>5620.47</v>
      </c>
      <c r="O236" s="16">
        <v>5342.79</v>
      </c>
      <c r="P236" s="16">
        <v>5560.09</v>
      </c>
      <c r="Q236" s="16">
        <v>4927.1899999999996</v>
      </c>
      <c r="R236" s="16">
        <v>4821.26</v>
      </c>
      <c r="S236" s="16">
        <v>4060.27</v>
      </c>
      <c r="T236" s="16">
        <v>2842.56</v>
      </c>
      <c r="U236" s="16">
        <v>3045.23</v>
      </c>
      <c r="V236" s="16">
        <v>4192.3100000000004</v>
      </c>
      <c r="W236" s="16">
        <v>5098.5200000000004</v>
      </c>
      <c r="X236" s="16">
        <v>5393</v>
      </c>
      <c r="Y236" s="16">
        <v>5113.45</v>
      </c>
      <c r="Z236" s="16">
        <v>4323.2</v>
      </c>
      <c r="AA236" s="16">
        <v>5762.83</v>
      </c>
      <c r="AB236" s="16">
        <v>7130.05</v>
      </c>
      <c r="AC236" s="16">
        <v>7543.97</v>
      </c>
      <c r="AD236" s="16">
        <v>7169.7</v>
      </c>
      <c r="AE236" s="16">
        <v>7247.54</v>
      </c>
      <c r="AF236" s="16">
        <v>7466</v>
      </c>
      <c r="AG236" s="16">
        <v>7300.51</v>
      </c>
      <c r="AH236" s="16">
        <v>6835</v>
      </c>
      <c r="AI236" s="16">
        <v>6650.05</v>
      </c>
      <c r="AJ236" s="16">
        <v>4742.33</v>
      </c>
      <c r="AK236" s="16">
        <v>3953.15</v>
      </c>
      <c r="AL236" s="16">
        <v>4121.09</v>
      </c>
      <c r="AM236" s="16">
        <v>2419.46</v>
      </c>
      <c r="AN236" s="16">
        <v>4539.5870756302402</v>
      </c>
      <c r="AO236" s="16">
        <v>4456.5305322128797</v>
      </c>
      <c r="AP236" s="16">
        <v>4373.4739887955102</v>
      </c>
      <c r="AQ236" s="16">
        <v>4290.4174453781397</v>
      </c>
      <c r="AR236" s="16">
        <v>4207.3609019607802</v>
      </c>
      <c r="AS236" s="16">
        <v>4124.3043585434098</v>
      </c>
      <c r="AT236" s="16">
        <v>4041.2478151260402</v>
      </c>
      <c r="AU236" s="16">
        <v>3958.1912717086798</v>
      </c>
      <c r="AV236" s="16">
        <v>3875.1347282913098</v>
      </c>
      <c r="AW236" s="16">
        <v>3792.0781848739398</v>
      </c>
      <c r="AX236" s="16">
        <v>3709.0216414565798</v>
      </c>
      <c r="AY236" s="16">
        <v>3625.9650980392098</v>
      </c>
      <c r="AZ236" s="16">
        <v>3542.9085546218398</v>
      </c>
    </row>
    <row r="237" spans="1:52" x14ac:dyDescent="0.25">
      <c r="A237" s="14" t="s">
        <v>464</v>
      </c>
      <c r="B237" s="15">
        <v>10</v>
      </c>
      <c r="C237" s="14" t="s">
        <v>260</v>
      </c>
      <c r="D237" s="14" t="s">
        <v>465</v>
      </c>
      <c r="E237" s="16">
        <v>12176.05</v>
      </c>
      <c r="F237" s="16">
        <v>13211.75</v>
      </c>
      <c r="G237" s="16">
        <v>12483.12</v>
      </c>
      <c r="H237" s="16">
        <v>12091.57</v>
      </c>
      <c r="I237" s="16">
        <v>12193.66</v>
      </c>
      <c r="J237" s="16">
        <v>12334.97</v>
      </c>
      <c r="K237" s="16">
        <v>12470.91</v>
      </c>
      <c r="L237" s="16">
        <v>11364.9</v>
      </c>
      <c r="M237" s="16">
        <v>10801.13</v>
      </c>
      <c r="N237" s="16">
        <v>12144.34</v>
      </c>
      <c r="O237" s="16">
        <v>13110.78</v>
      </c>
      <c r="P237" s="16">
        <v>13809.08</v>
      </c>
      <c r="Q237" s="16">
        <v>12866.13</v>
      </c>
      <c r="R237" s="16">
        <v>13017.28</v>
      </c>
      <c r="S237" s="16">
        <v>13366.59</v>
      </c>
      <c r="T237" s="16">
        <v>12620.97</v>
      </c>
      <c r="U237" s="16">
        <v>12817.66</v>
      </c>
      <c r="V237" s="16">
        <v>13590.67</v>
      </c>
      <c r="W237" s="16">
        <v>14081.32</v>
      </c>
      <c r="X237" s="16">
        <v>13944.42</v>
      </c>
      <c r="Y237" s="16">
        <v>12726.13</v>
      </c>
      <c r="Z237" s="16">
        <v>11498.76</v>
      </c>
      <c r="AA237" s="16">
        <v>12050.94</v>
      </c>
      <c r="AB237" s="16">
        <v>12410.48</v>
      </c>
      <c r="AC237" s="16">
        <v>12058.51</v>
      </c>
      <c r="AD237" s="16">
        <v>12732.48</v>
      </c>
      <c r="AE237" s="16">
        <v>12841.68</v>
      </c>
      <c r="AF237" s="16">
        <v>11986.97</v>
      </c>
      <c r="AG237" s="16">
        <v>11021.79</v>
      </c>
      <c r="AH237" s="16">
        <v>12608.19</v>
      </c>
      <c r="AI237" s="16">
        <v>14167.47</v>
      </c>
      <c r="AJ237" s="16">
        <v>13917.18</v>
      </c>
      <c r="AK237" s="16">
        <v>14081.67</v>
      </c>
      <c r="AL237" s="16">
        <v>15017.89</v>
      </c>
      <c r="AM237" s="16">
        <v>15579.04</v>
      </c>
      <c r="AN237" s="16">
        <v>13613.964</v>
      </c>
      <c r="AO237" s="16">
        <v>13657.285047619</v>
      </c>
      <c r="AP237" s="16">
        <v>13700.606095238099</v>
      </c>
      <c r="AQ237" s="16">
        <v>13743.927142857099</v>
      </c>
      <c r="AR237" s="16">
        <v>13787.248190476201</v>
      </c>
      <c r="AS237" s="16">
        <v>13830.5692380952</v>
      </c>
      <c r="AT237" s="16">
        <v>13873.8902857143</v>
      </c>
      <c r="AU237" s="16">
        <v>13917.2113333333</v>
      </c>
      <c r="AV237" s="16">
        <v>13960.5323809524</v>
      </c>
      <c r="AW237" s="16">
        <v>14003.853428571399</v>
      </c>
      <c r="AX237" s="16">
        <v>14047.174476190499</v>
      </c>
      <c r="AY237" s="16">
        <v>14090.495523809501</v>
      </c>
      <c r="AZ237" s="16">
        <v>14133.816571428601</v>
      </c>
    </row>
    <row r="238" spans="1:52" x14ac:dyDescent="0.25">
      <c r="A238" s="14" t="s">
        <v>466</v>
      </c>
      <c r="B238" s="15">
        <v>10</v>
      </c>
      <c r="C238" s="14" t="s">
        <v>260</v>
      </c>
      <c r="D238" s="14" t="s">
        <v>467</v>
      </c>
      <c r="E238" s="16">
        <v>8399.5400000000009</v>
      </c>
      <c r="F238" s="16">
        <v>7392.09</v>
      </c>
      <c r="G238" s="16">
        <v>7347.67</v>
      </c>
      <c r="H238" s="16">
        <v>8128.83</v>
      </c>
      <c r="I238" s="16">
        <v>7800.45</v>
      </c>
      <c r="J238" s="16">
        <v>7722.58</v>
      </c>
      <c r="K238" s="16">
        <v>7181.52</v>
      </c>
      <c r="L238" s="16">
        <v>6515.4</v>
      </c>
      <c r="M238" s="16">
        <v>7326.87</v>
      </c>
      <c r="N238" s="16">
        <v>8585.2000000000007</v>
      </c>
      <c r="O238" s="16">
        <v>8775.93</v>
      </c>
      <c r="P238" s="16">
        <v>9785.6299999999992</v>
      </c>
      <c r="Q238" s="16">
        <v>8318</v>
      </c>
      <c r="R238" s="16">
        <v>9608.19</v>
      </c>
      <c r="S238" s="16">
        <v>9349.44</v>
      </c>
      <c r="T238" s="16">
        <v>9281.1200000000008</v>
      </c>
      <c r="U238" s="16">
        <v>8706.35</v>
      </c>
      <c r="V238" s="16">
        <v>9849.39</v>
      </c>
      <c r="W238" s="16">
        <v>10239.1</v>
      </c>
      <c r="X238" s="16">
        <v>10112.620000000001</v>
      </c>
      <c r="Y238" s="16">
        <v>10921.67</v>
      </c>
      <c r="Z238" s="16">
        <v>11411.26</v>
      </c>
      <c r="AA238" s="16">
        <v>12248.99</v>
      </c>
      <c r="AB238" s="16">
        <v>12591.87</v>
      </c>
      <c r="AC238" s="16">
        <v>13867.7</v>
      </c>
      <c r="AD238" s="16">
        <v>12860.82</v>
      </c>
      <c r="AE238" s="16">
        <v>11294.63</v>
      </c>
      <c r="AF238" s="16">
        <v>11125.91</v>
      </c>
      <c r="AG238" s="16">
        <v>9838.5300000000007</v>
      </c>
      <c r="AH238" s="16">
        <v>8905.98</v>
      </c>
      <c r="AI238" s="16">
        <v>8803.85</v>
      </c>
      <c r="AJ238" s="16">
        <v>9296.1200000000008</v>
      </c>
      <c r="AK238" s="16">
        <v>8304.2000000000007</v>
      </c>
      <c r="AL238" s="16">
        <v>7666.39</v>
      </c>
      <c r="AM238" s="16">
        <v>8733.01</v>
      </c>
      <c r="AN238" s="16">
        <v>10895.032571428599</v>
      </c>
      <c r="AO238" s="16">
        <v>10979.2060476191</v>
      </c>
      <c r="AP238" s="16">
        <v>11063.379523809501</v>
      </c>
      <c r="AQ238" s="16">
        <v>11147.553</v>
      </c>
      <c r="AR238" s="16">
        <v>11231.726476190501</v>
      </c>
      <c r="AS238" s="16">
        <v>11315.899952381</v>
      </c>
      <c r="AT238" s="16">
        <v>11400.073428571401</v>
      </c>
      <c r="AU238" s="16">
        <v>11484.2469047619</v>
      </c>
      <c r="AV238" s="16">
        <v>11568.420380952401</v>
      </c>
      <c r="AW238" s="16">
        <v>11652.5938571429</v>
      </c>
      <c r="AX238" s="16">
        <v>11736.7673333333</v>
      </c>
      <c r="AY238" s="16">
        <v>11820.9408095238</v>
      </c>
      <c r="AZ238" s="16">
        <v>11905.1142857143</v>
      </c>
    </row>
    <row r="239" spans="1:52" x14ac:dyDescent="0.25">
      <c r="A239" s="14" t="s">
        <v>468</v>
      </c>
      <c r="B239" s="15">
        <v>10</v>
      </c>
      <c r="C239" s="14" t="s">
        <v>260</v>
      </c>
      <c r="D239" s="14" t="s">
        <v>469</v>
      </c>
      <c r="E239" s="16">
        <v>11359.88</v>
      </c>
      <c r="F239" s="16">
        <v>12184.61</v>
      </c>
      <c r="G239" s="16">
        <v>11171.1</v>
      </c>
      <c r="H239" s="16">
        <v>10834.78</v>
      </c>
      <c r="I239" s="16">
        <v>11988.91</v>
      </c>
      <c r="J239" s="16">
        <v>12734.2</v>
      </c>
      <c r="K239" s="16">
        <v>11742.33</v>
      </c>
      <c r="L239" s="16">
        <v>12717.7</v>
      </c>
      <c r="M239" s="16">
        <v>12854.95</v>
      </c>
      <c r="N239" s="16">
        <v>12193.28</v>
      </c>
      <c r="O239" s="16">
        <v>11361.29</v>
      </c>
      <c r="P239" s="16">
        <v>10970.19</v>
      </c>
      <c r="Q239" s="16">
        <v>11175.5</v>
      </c>
      <c r="R239" s="16">
        <v>10257.93</v>
      </c>
      <c r="S239" s="16">
        <v>11261.99</v>
      </c>
      <c r="T239" s="16">
        <v>11666.08</v>
      </c>
      <c r="U239" s="16">
        <v>10084.49</v>
      </c>
      <c r="V239" s="16">
        <v>10838.72</v>
      </c>
      <c r="W239" s="16">
        <v>10746.81</v>
      </c>
      <c r="X239" s="16">
        <v>11636.28</v>
      </c>
      <c r="Y239" s="16">
        <v>10568.79</v>
      </c>
      <c r="Z239" s="16">
        <v>11335.28</v>
      </c>
      <c r="AA239" s="16">
        <v>10330.83</v>
      </c>
      <c r="AB239" s="16">
        <v>9999.01</v>
      </c>
      <c r="AC239" s="16">
        <v>11459.68</v>
      </c>
      <c r="AD239" s="16">
        <v>12863.02</v>
      </c>
      <c r="AE239" s="16">
        <v>12201.03</v>
      </c>
      <c r="AF239" s="16">
        <v>12179.6</v>
      </c>
      <c r="AG239" s="16">
        <v>13289.87</v>
      </c>
      <c r="AH239" s="16">
        <v>13822.32</v>
      </c>
      <c r="AI239" s="16">
        <v>13065.67</v>
      </c>
      <c r="AJ239" s="16">
        <v>13599.51</v>
      </c>
      <c r="AK239" s="16">
        <v>13889.5</v>
      </c>
      <c r="AL239" s="16">
        <v>13737.41</v>
      </c>
      <c r="AM239" s="16">
        <v>14307.5</v>
      </c>
      <c r="AN239" s="16">
        <v>12836.2059159664</v>
      </c>
      <c r="AO239" s="16">
        <v>12888.3284033613</v>
      </c>
      <c r="AP239" s="16">
        <v>12940.450890756299</v>
      </c>
      <c r="AQ239" s="16">
        <v>12992.573378151301</v>
      </c>
      <c r="AR239" s="16">
        <v>13044.6958655462</v>
      </c>
      <c r="AS239" s="16">
        <v>13096.8183529412</v>
      </c>
      <c r="AT239" s="16">
        <v>13148.940840336099</v>
      </c>
      <c r="AU239" s="16">
        <v>13201.063327731101</v>
      </c>
      <c r="AV239" s="16">
        <v>13253.1858151261</v>
      </c>
      <c r="AW239" s="16">
        <v>13305.308302521</v>
      </c>
      <c r="AX239" s="16">
        <v>13357.430789915999</v>
      </c>
      <c r="AY239" s="16">
        <v>13409.553277310901</v>
      </c>
      <c r="AZ239" s="16">
        <v>13461.6757647059</v>
      </c>
    </row>
    <row r="240" spans="1:52" x14ac:dyDescent="0.25">
      <c r="A240" s="14" t="s">
        <v>470</v>
      </c>
      <c r="B240" s="15">
        <v>10</v>
      </c>
      <c r="C240" s="14" t="s">
        <v>260</v>
      </c>
      <c r="D240" s="14" t="s">
        <v>471</v>
      </c>
      <c r="E240" s="16">
        <v>11023.03</v>
      </c>
      <c r="F240" s="16">
        <v>10871.57</v>
      </c>
      <c r="G240" s="16">
        <v>10214.74</v>
      </c>
      <c r="H240" s="16">
        <v>11645.51</v>
      </c>
      <c r="I240" s="16">
        <v>11864.52</v>
      </c>
      <c r="J240" s="16">
        <v>12051.5</v>
      </c>
      <c r="K240" s="16">
        <v>11139.1</v>
      </c>
      <c r="L240" s="16">
        <v>11310.35</v>
      </c>
      <c r="M240" s="16">
        <v>10296.18</v>
      </c>
      <c r="N240" s="16">
        <v>10776.86</v>
      </c>
      <c r="O240" s="16">
        <v>9602.64</v>
      </c>
      <c r="P240" s="16">
        <v>9249.94</v>
      </c>
      <c r="Q240" s="16">
        <v>10374.81</v>
      </c>
      <c r="R240" s="16">
        <v>10455.709999999999</v>
      </c>
      <c r="S240" s="16">
        <v>10519.08</v>
      </c>
      <c r="T240" s="16">
        <v>9822.44</v>
      </c>
      <c r="U240" s="16">
        <v>9040.93</v>
      </c>
      <c r="V240" s="16">
        <v>9214.0499999999993</v>
      </c>
      <c r="W240" s="16">
        <v>9663.9699999999993</v>
      </c>
      <c r="X240" s="16">
        <v>8857.51</v>
      </c>
      <c r="Y240" s="16">
        <v>9648.25</v>
      </c>
      <c r="Z240" s="16">
        <v>9212.24</v>
      </c>
      <c r="AA240" s="16">
        <v>9489.48</v>
      </c>
      <c r="AB240" s="16">
        <v>10083.07</v>
      </c>
      <c r="AC240" s="16">
        <v>11001.1</v>
      </c>
      <c r="AD240" s="16">
        <v>12062.51</v>
      </c>
      <c r="AE240" s="16">
        <v>12239.71</v>
      </c>
      <c r="AF240" s="16">
        <v>10736.85</v>
      </c>
      <c r="AG240" s="16">
        <v>9938.9</v>
      </c>
      <c r="AH240" s="16">
        <v>9015.1299999999992</v>
      </c>
      <c r="AI240" s="16">
        <v>10241.98</v>
      </c>
      <c r="AJ240" s="16">
        <v>8944.17</v>
      </c>
      <c r="AK240" s="16">
        <v>8921.9699999999993</v>
      </c>
      <c r="AL240" s="16">
        <v>9031.33</v>
      </c>
      <c r="AM240" s="16">
        <v>9020.93</v>
      </c>
      <c r="AN240" s="16">
        <v>9370.0182857142809</v>
      </c>
      <c r="AO240" s="16">
        <v>9322.9842857142794</v>
      </c>
      <c r="AP240" s="16">
        <v>9275.9502857142907</v>
      </c>
      <c r="AQ240" s="16">
        <v>9228.9162857142892</v>
      </c>
      <c r="AR240" s="16">
        <v>9181.8822857142804</v>
      </c>
      <c r="AS240" s="16">
        <v>9134.8482857142808</v>
      </c>
      <c r="AT240" s="16">
        <v>9087.8142857142793</v>
      </c>
      <c r="AU240" s="16">
        <v>9040.7802857142906</v>
      </c>
      <c r="AV240" s="16">
        <v>8993.7462857142891</v>
      </c>
      <c r="AW240" s="16">
        <v>8946.7122857142895</v>
      </c>
      <c r="AX240" s="16">
        <v>8899.6782857142807</v>
      </c>
      <c r="AY240" s="16">
        <v>8852.6442857142792</v>
      </c>
      <c r="AZ240" s="16">
        <v>8805.6102857142905</v>
      </c>
    </row>
    <row r="241" spans="1:52" x14ac:dyDescent="0.25">
      <c r="A241" s="14" t="s">
        <v>472</v>
      </c>
      <c r="B241" s="15">
        <v>10</v>
      </c>
      <c r="C241" s="14" t="s">
        <v>260</v>
      </c>
      <c r="D241" s="14" t="s">
        <v>473</v>
      </c>
      <c r="E241" s="16">
        <v>6592.67</v>
      </c>
      <c r="F241" s="16">
        <v>5679.14</v>
      </c>
      <c r="G241" s="16">
        <v>6360.28</v>
      </c>
      <c r="H241" s="16">
        <v>7420.76</v>
      </c>
      <c r="I241" s="16">
        <v>8417.81</v>
      </c>
      <c r="J241" s="16">
        <v>8513.6299999999992</v>
      </c>
      <c r="K241" s="16">
        <v>8762.06</v>
      </c>
      <c r="L241" s="16">
        <v>9571.25</v>
      </c>
      <c r="M241" s="16">
        <v>8658.25</v>
      </c>
      <c r="N241" s="16">
        <v>8510.6</v>
      </c>
      <c r="O241" s="16">
        <v>8135.48</v>
      </c>
      <c r="P241" s="16">
        <v>8356.44</v>
      </c>
      <c r="Q241" s="16">
        <v>8278.06</v>
      </c>
      <c r="R241" s="16">
        <v>8874.65</v>
      </c>
      <c r="S241" s="16">
        <v>9234.0400000000009</v>
      </c>
      <c r="T241" s="16">
        <v>9892.82</v>
      </c>
      <c r="U241" s="16">
        <v>10823.05</v>
      </c>
      <c r="V241" s="16">
        <v>11438.01</v>
      </c>
      <c r="W241" s="16">
        <v>10250.07</v>
      </c>
      <c r="X241" s="16">
        <v>8607.32</v>
      </c>
      <c r="Y241" s="16">
        <v>7197.3</v>
      </c>
      <c r="Z241" s="16">
        <v>8410.89</v>
      </c>
      <c r="AA241" s="16">
        <v>8606.32</v>
      </c>
      <c r="AB241" s="16">
        <v>9496.2199999999993</v>
      </c>
      <c r="AC241" s="16">
        <v>8160.46</v>
      </c>
      <c r="AD241" s="16">
        <v>8511.7800000000007</v>
      </c>
      <c r="AE241" s="16">
        <v>10039.44</v>
      </c>
      <c r="AF241" s="16">
        <v>10978.14</v>
      </c>
      <c r="AG241" s="16">
        <v>11279.65</v>
      </c>
      <c r="AH241" s="16">
        <v>10510.64</v>
      </c>
      <c r="AI241" s="16">
        <v>10054.33</v>
      </c>
      <c r="AJ241" s="16">
        <v>9815.5499999999993</v>
      </c>
      <c r="AK241" s="16">
        <v>8299.36</v>
      </c>
      <c r="AL241" s="16">
        <v>9455.51</v>
      </c>
      <c r="AM241" s="16">
        <v>8232.2999999999993</v>
      </c>
      <c r="AN241" s="16">
        <v>10147.7319159664</v>
      </c>
      <c r="AO241" s="16">
        <v>10217.1705462185</v>
      </c>
      <c r="AP241" s="16">
        <v>10286.6091764706</v>
      </c>
      <c r="AQ241" s="16">
        <v>10356.0478067227</v>
      </c>
      <c r="AR241" s="16">
        <v>10425.486436974799</v>
      </c>
      <c r="AS241" s="16">
        <v>10494.925067226901</v>
      </c>
      <c r="AT241" s="16">
        <v>10564.363697479001</v>
      </c>
      <c r="AU241" s="16">
        <v>10633.8023277311</v>
      </c>
      <c r="AV241" s="16">
        <v>10703.2409579832</v>
      </c>
      <c r="AW241" s="16">
        <v>10772.6795882353</v>
      </c>
      <c r="AX241" s="16">
        <v>10842.1182184874</v>
      </c>
      <c r="AY241" s="16">
        <v>10911.556848739499</v>
      </c>
      <c r="AZ241" s="16">
        <v>10980.995478991599</v>
      </c>
    </row>
    <row r="242" spans="1:52" x14ac:dyDescent="0.25">
      <c r="A242" s="14" t="s">
        <v>474</v>
      </c>
      <c r="B242" s="15">
        <v>10</v>
      </c>
      <c r="C242" s="14" t="s">
        <v>260</v>
      </c>
      <c r="D242" s="14" t="s">
        <v>475</v>
      </c>
      <c r="E242" s="16">
        <v>1509.07</v>
      </c>
      <c r="F242" s="16">
        <v>-112.75</v>
      </c>
      <c r="G242" s="16">
        <v>-21.7</v>
      </c>
      <c r="H242" s="16">
        <v>1111.95</v>
      </c>
      <c r="I242" s="16">
        <v>1200.3599999999999</v>
      </c>
      <c r="J242" s="16">
        <v>1312.47</v>
      </c>
      <c r="K242" s="16">
        <v>1742.25</v>
      </c>
      <c r="L242" s="16">
        <v>3304.59</v>
      </c>
      <c r="M242" s="16">
        <v>4491.1499999999996</v>
      </c>
      <c r="N242" s="16">
        <v>4613.2</v>
      </c>
      <c r="O242" s="16">
        <v>4407.05</v>
      </c>
      <c r="P242" s="16">
        <v>4437.62</v>
      </c>
      <c r="Q242" s="16">
        <v>2963.32</v>
      </c>
      <c r="R242" s="16">
        <v>3014.43</v>
      </c>
      <c r="S242" s="16">
        <v>1973.19</v>
      </c>
      <c r="T242" s="16">
        <v>1553.46</v>
      </c>
      <c r="U242" s="16">
        <v>2086.8200000000002</v>
      </c>
      <c r="V242" s="16">
        <v>1330.84</v>
      </c>
      <c r="W242" s="16">
        <v>1267.45</v>
      </c>
      <c r="X242" s="16">
        <v>1109.28</v>
      </c>
      <c r="Y242" s="16">
        <v>1703.23</v>
      </c>
      <c r="Z242" s="16">
        <v>1614.14</v>
      </c>
      <c r="AA242" s="16">
        <v>1746.67</v>
      </c>
      <c r="AB242" s="16">
        <v>1885.01</v>
      </c>
      <c r="AC242" s="16">
        <v>2573.06</v>
      </c>
      <c r="AD242" s="16">
        <v>3803.61</v>
      </c>
      <c r="AE242" s="16">
        <v>3089.28</v>
      </c>
      <c r="AF242" s="16">
        <v>3218.23</v>
      </c>
      <c r="AG242" s="16">
        <v>3863.36</v>
      </c>
      <c r="AH242" s="16">
        <v>3576.32</v>
      </c>
      <c r="AI242" s="16">
        <v>2776.92</v>
      </c>
      <c r="AJ242" s="16">
        <v>2769.22</v>
      </c>
      <c r="AK242" s="16">
        <v>2215.15</v>
      </c>
      <c r="AL242" s="16">
        <v>2542.86</v>
      </c>
      <c r="AM242" s="16">
        <v>2311.3200000000002</v>
      </c>
      <c r="AN242" s="16">
        <v>2983.8516302521002</v>
      </c>
      <c r="AO242" s="16">
        <v>3017.9030224089602</v>
      </c>
      <c r="AP242" s="16">
        <v>3051.9544145658201</v>
      </c>
      <c r="AQ242" s="16">
        <v>3086.0058067226801</v>
      </c>
      <c r="AR242" s="16">
        <v>3120.05719887955</v>
      </c>
      <c r="AS242" s="16">
        <v>3154.10859103641</v>
      </c>
      <c r="AT242" s="16">
        <v>3188.1599831932699</v>
      </c>
      <c r="AU242" s="16">
        <v>3222.2113753501399</v>
      </c>
      <c r="AV242" s="16">
        <v>3256.2627675069998</v>
      </c>
      <c r="AW242" s="16">
        <v>3290.3141596638602</v>
      </c>
      <c r="AX242" s="16">
        <v>3324.3655518207202</v>
      </c>
      <c r="AY242" s="16">
        <v>3358.4169439775901</v>
      </c>
      <c r="AZ242" s="16">
        <v>3392.4683361344501</v>
      </c>
    </row>
    <row r="243" spans="1:52" x14ac:dyDescent="0.25">
      <c r="A243" s="14" t="s">
        <v>476</v>
      </c>
      <c r="B243" s="15">
        <v>10</v>
      </c>
      <c r="C243" s="14" t="s">
        <v>260</v>
      </c>
      <c r="D243" s="14" t="s">
        <v>477</v>
      </c>
      <c r="E243" s="16">
        <v>11326.34</v>
      </c>
      <c r="F243" s="16">
        <v>11311.38</v>
      </c>
      <c r="G243" s="16">
        <v>11208.17</v>
      </c>
      <c r="H243" s="16">
        <v>11562.34</v>
      </c>
      <c r="I243" s="16">
        <v>10295.799999999999</v>
      </c>
      <c r="J243" s="16">
        <v>11895.3</v>
      </c>
      <c r="K243" s="16">
        <v>13316.71</v>
      </c>
      <c r="L243" s="16">
        <v>14290.13</v>
      </c>
      <c r="M243" s="16">
        <v>14043.72</v>
      </c>
      <c r="N243" s="16">
        <v>13520.29</v>
      </c>
      <c r="O243" s="16">
        <v>14630.12</v>
      </c>
      <c r="P243" s="16">
        <v>13647.54</v>
      </c>
      <c r="Q243" s="16">
        <v>14118.79</v>
      </c>
      <c r="R243" s="16">
        <v>15104.81</v>
      </c>
      <c r="S243" s="16">
        <v>14539.72</v>
      </c>
      <c r="T243" s="16">
        <v>14584.65</v>
      </c>
      <c r="U243" s="16">
        <v>15422.83</v>
      </c>
      <c r="V243" s="16">
        <v>16001.54</v>
      </c>
      <c r="W243" s="16">
        <v>15632.51</v>
      </c>
      <c r="X243" s="16">
        <v>15997.41</v>
      </c>
      <c r="Y243" s="16">
        <v>16225.49</v>
      </c>
      <c r="Z243" s="16">
        <v>15084.56</v>
      </c>
      <c r="AA243" s="16">
        <v>15084.14</v>
      </c>
      <c r="AB243" s="16">
        <v>14868.19</v>
      </c>
      <c r="AC243" s="16">
        <v>14379.33</v>
      </c>
      <c r="AD243" s="16">
        <v>13320.98</v>
      </c>
      <c r="AE243" s="16">
        <v>13185.12</v>
      </c>
      <c r="AF243" s="16">
        <v>12393.43</v>
      </c>
      <c r="AG243" s="16">
        <v>12927.34</v>
      </c>
      <c r="AH243" s="16">
        <v>12040.54</v>
      </c>
      <c r="AI243" s="16">
        <v>10253.780000000001</v>
      </c>
      <c r="AJ243" s="16">
        <v>10329.299999999999</v>
      </c>
      <c r="AK243" s="16">
        <v>10322.98</v>
      </c>
      <c r="AL243" s="16">
        <v>9955.14</v>
      </c>
      <c r="AM243" s="16">
        <v>10468.85</v>
      </c>
      <c r="AN243" s="16">
        <v>12834.5525210084</v>
      </c>
      <c r="AO243" s="16">
        <v>12812.2034229692</v>
      </c>
      <c r="AP243" s="16">
        <v>12789.85432493</v>
      </c>
      <c r="AQ243" s="16">
        <v>12767.5052268908</v>
      </c>
      <c r="AR243" s="16">
        <v>12745.1561288515</v>
      </c>
      <c r="AS243" s="16">
        <v>12722.807030812301</v>
      </c>
      <c r="AT243" s="16">
        <v>12700.457932773101</v>
      </c>
      <c r="AU243" s="16">
        <v>12678.108834733899</v>
      </c>
      <c r="AV243" s="16">
        <v>12655.759736694699</v>
      </c>
      <c r="AW243" s="16">
        <v>12633.410638655499</v>
      </c>
      <c r="AX243" s="16">
        <v>12611.0615406162</v>
      </c>
      <c r="AY243" s="16">
        <v>12588.712442577</v>
      </c>
      <c r="AZ243" s="16">
        <v>12566.3633445378</v>
      </c>
    </row>
    <row r="244" spans="1:52" x14ac:dyDescent="0.25">
      <c r="A244" s="14" t="s">
        <v>478</v>
      </c>
      <c r="B244" s="15">
        <v>10</v>
      </c>
      <c r="C244" s="14" t="s">
        <v>260</v>
      </c>
      <c r="D244" s="14" t="s">
        <v>479</v>
      </c>
      <c r="E244" s="16">
        <v>6167.5</v>
      </c>
      <c r="F244" s="16">
        <v>5063.82</v>
      </c>
      <c r="G244" s="16">
        <v>4648.4799999999996</v>
      </c>
      <c r="H244" s="16">
        <v>5262.45</v>
      </c>
      <c r="I244" s="16">
        <v>3925.05</v>
      </c>
      <c r="J244" s="16">
        <v>4152.29</v>
      </c>
      <c r="K244" s="16">
        <v>3540.6</v>
      </c>
      <c r="L244" s="16">
        <v>4759.5600000000004</v>
      </c>
      <c r="M244" s="16">
        <v>4913.46</v>
      </c>
      <c r="N244" s="16">
        <v>3128.76</v>
      </c>
      <c r="O244" s="16">
        <v>4665.76</v>
      </c>
      <c r="P244" s="16">
        <v>4349.6400000000003</v>
      </c>
      <c r="Q244" s="16">
        <v>5358.12</v>
      </c>
      <c r="R244" s="16">
        <v>5905.23</v>
      </c>
      <c r="S244" s="16">
        <v>6507.16</v>
      </c>
      <c r="T244" s="16">
        <v>6641.31</v>
      </c>
      <c r="U244" s="16">
        <v>8070.71</v>
      </c>
      <c r="V244" s="16">
        <v>9180.2800000000007</v>
      </c>
      <c r="W244" s="16">
        <v>8887.02</v>
      </c>
      <c r="X244" s="16">
        <v>7687.65</v>
      </c>
      <c r="Y244" s="16">
        <v>7050.47</v>
      </c>
      <c r="Z244" s="16">
        <v>6509.15</v>
      </c>
      <c r="AA244" s="16">
        <v>6032.94</v>
      </c>
      <c r="AB244" s="16">
        <v>5939.13</v>
      </c>
      <c r="AC244" s="16">
        <v>6223.65</v>
      </c>
      <c r="AD244" s="16">
        <v>6597.02</v>
      </c>
      <c r="AE244" s="16">
        <v>6022.02</v>
      </c>
      <c r="AF244" s="16">
        <v>5248.24</v>
      </c>
      <c r="AG244" s="16">
        <v>4792.55</v>
      </c>
      <c r="AH244" s="16">
        <v>4946.76</v>
      </c>
      <c r="AI244" s="16">
        <v>4777.3100000000004</v>
      </c>
      <c r="AJ244" s="16">
        <v>3843.98</v>
      </c>
      <c r="AK244" s="16">
        <v>3823.02</v>
      </c>
      <c r="AL244" s="16">
        <v>4214.28</v>
      </c>
      <c r="AM244" s="16">
        <v>4628.17</v>
      </c>
      <c r="AN244" s="16">
        <v>5707.8500336134402</v>
      </c>
      <c r="AO244" s="16">
        <v>5717.8678291316501</v>
      </c>
      <c r="AP244" s="16">
        <v>5727.8856246498599</v>
      </c>
      <c r="AQ244" s="16">
        <v>5737.9034201680697</v>
      </c>
      <c r="AR244" s="16">
        <v>5747.9212156862704</v>
      </c>
      <c r="AS244" s="16">
        <v>5757.9390112044803</v>
      </c>
      <c r="AT244" s="16">
        <v>5767.9568067226901</v>
      </c>
      <c r="AU244" s="16">
        <v>5777.9746022408999</v>
      </c>
      <c r="AV244" s="16">
        <v>5787.9923977590997</v>
      </c>
      <c r="AW244" s="16">
        <v>5798.0101932773096</v>
      </c>
      <c r="AX244" s="16">
        <v>5808.0279887955203</v>
      </c>
      <c r="AY244" s="16">
        <v>5818.0457843137201</v>
      </c>
      <c r="AZ244" s="16">
        <v>5828.0635798319299</v>
      </c>
    </row>
    <row r="245" spans="1:52" x14ac:dyDescent="0.25">
      <c r="A245" s="14" t="s">
        <v>480</v>
      </c>
      <c r="B245" s="15">
        <v>10</v>
      </c>
      <c r="C245" s="14" t="s">
        <v>260</v>
      </c>
      <c r="D245" s="14" t="s">
        <v>481</v>
      </c>
      <c r="E245" s="16">
        <v>5088.26</v>
      </c>
      <c r="F245" s="16">
        <v>5539.61</v>
      </c>
      <c r="G245" s="16">
        <v>6381.8</v>
      </c>
      <c r="H245" s="16">
        <v>5892.07</v>
      </c>
      <c r="I245" s="16">
        <v>5780.44</v>
      </c>
      <c r="J245" s="16">
        <v>6047.65</v>
      </c>
      <c r="K245" s="16">
        <v>5409.68</v>
      </c>
      <c r="L245" s="16">
        <v>4063</v>
      </c>
      <c r="M245" s="16">
        <v>5100.6499999999996</v>
      </c>
      <c r="N245" s="16">
        <v>4327.62</v>
      </c>
      <c r="O245" s="16">
        <v>2545.81</v>
      </c>
      <c r="P245" s="16">
        <v>3844.75</v>
      </c>
      <c r="Q245" s="16">
        <v>5673.82</v>
      </c>
      <c r="R245" s="16">
        <v>6126.49</v>
      </c>
      <c r="S245" s="16">
        <v>5841.12</v>
      </c>
      <c r="T245" s="16">
        <v>5433.11</v>
      </c>
      <c r="U245" s="16">
        <v>5336.2</v>
      </c>
      <c r="V245" s="16">
        <v>4254.7</v>
      </c>
      <c r="W245" s="16">
        <v>3887.66</v>
      </c>
      <c r="X245" s="16">
        <v>2799.82</v>
      </c>
      <c r="Y245" s="16">
        <v>2340.5300000000002</v>
      </c>
      <c r="Z245" s="16">
        <v>1373.62</v>
      </c>
      <c r="AA245" s="16">
        <v>1391.81</v>
      </c>
      <c r="AB245" s="16">
        <v>1411.69</v>
      </c>
      <c r="AC245" s="16">
        <v>1743.55</v>
      </c>
      <c r="AD245" s="16">
        <v>1949.5</v>
      </c>
      <c r="AE245" s="16">
        <v>2765.49</v>
      </c>
      <c r="AF245" s="16">
        <v>3059.54</v>
      </c>
      <c r="AG245" s="16">
        <v>2867.07</v>
      </c>
      <c r="AH245" s="16">
        <v>2274.81</v>
      </c>
      <c r="AI245" s="16">
        <v>615.46</v>
      </c>
      <c r="AJ245" s="16">
        <v>-223.08</v>
      </c>
      <c r="AK245" s="16">
        <v>-433.45</v>
      </c>
      <c r="AL245" s="16">
        <v>884.26</v>
      </c>
      <c r="AM245" s="16">
        <v>416.22</v>
      </c>
      <c r="AN245" s="16">
        <v>404.35290756302601</v>
      </c>
      <c r="AO245" s="16">
        <v>233.465719887956</v>
      </c>
      <c r="AP245" s="16">
        <v>62.578532212885897</v>
      </c>
      <c r="AQ245" s="16">
        <v>-108.30865546218401</v>
      </c>
      <c r="AR245" s="16">
        <v>-279.19584313725397</v>
      </c>
      <c r="AS245" s="16">
        <v>-450.08303081232401</v>
      </c>
      <c r="AT245" s="16">
        <v>-620.97021848739405</v>
      </c>
      <c r="AU245" s="16">
        <v>-791.85740616246403</v>
      </c>
      <c r="AV245" s="16">
        <v>-962.74459383753401</v>
      </c>
      <c r="AW245" s="16">
        <v>-1133.6317815125999</v>
      </c>
      <c r="AX245" s="16">
        <v>-1304.5189691876701</v>
      </c>
      <c r="AY245" s="16">
        <v>-1475.4061568627401</v>
      </c>
      <c r="AZ245" s="16">
        <v>-1646.2933445378101</v>
      </c>
    </row>
    <row r="246" spans="1:52" x14ac:dyDescent="0.25">
      <c r="A246" s="14" t="s">
        <v>482</v>
      </c>
      <c r="B246" s="15">
        <v>10</v>
      </c>
      <c r="C246" s="14" t="s">
        <v>260</v>
      </c>
      <c r="D246" s="14" t="s">
        <v>483</v>
      </c>
      <c r="E246" s="16">
        <v>1965.64</v>
      </c>
      <c r="F246" s="16">
        <v>3371.85</v>
      </c>
      <c r="G246" s="16">
        <v>2630.2</v>
      </c>
      <c r="H246" s="16">
        <v>2525.2800000000002</v>
      </c>
      <c r="I246" s="16">
        <v>1872.65</v>
      </c>
      <c r="J246" s="16">
        <v>1310.53</v>
      </c>
      <c r="K246" s="16">
        <v>382.32</v>
      </c>
      <c r="L246" s="16">
        <v>-913.44</v>
      </c>
      <c r="M246" s="16">
        <v>-1412.31</v>
      </c>
      <c r="N246" s="16">
        <v>-1210.82</v>
      </c>
      <c r="O246" s="16">
        <v>-2256.88</v>
      </c>
      <c r="P246" s="16">
        <v>-1200.79</v>
      </c>
      <c r="Q246" s="16">
        <v>-876.85</v>
      </c>
      <c r="R246" s="16">
        <v>-1212.83</v>
      </c>
      <c r="S246" s="16">
        <v>-2360.2800000000002</v>
      </c>
      <c r="T246" s="16">
        <v>-2894.89</v>
      </c>
      <c r="U246" s="16">
        <v>-4358.53</v>
      </c>
      <c r="V246" s="16">
        <v>-3100.75</v>
      </c>
      <c r="W246" s="16">
        <v>-1965.98</v>
      </c>
      <c r="X246" s="16">
        <v>-916.63</v>
      </c>
      <c r="Y246" s="16">
        <v>-161.83000000000001</v>
      </c>
      <c r="Z246" s="16">
        <v>34.49</v>
      </c>
      <c r="AA246" s="16">
        <v>-1008.59</v>
      </c>
      <c r="AB246" s="16">
        <v>938.11</v>
      </c>
      <c r="AC246" s="16">
        <v>1715.41</v>
      </c>
      <c r="AD246" s="16">
        <v>313.91000000000003</v>
      </c>
      <c r="AE246" s="16">
        <v>-111.71</v>
      </c>
      <c r="AF246" s="16">
        <v>-1203.46</v>
      </c>
      <c r="AG246" s="16">
        <v>-1993.63</v>
      </c>
      <c r="AH246" s="16">
        <v>-870.8</v>
      </c>
      <c r="AI246" s="16">
        <v>-437.2</v>
      </c>
      <c r="AJ246" s="16">
        <v>102.99</v>
      </c>
      <c r="AK246" s="16">
        <v>1265.8</v>
      </c>
      <c r="AL246" s="16">
        <v>647.15</v>
      </c>
      <c r="AM246" s="16">
        <v>-409.84</v>
      </c>
      <c r="AN246" s="16">
        <v>-1052.04084033613</v>
      </c>
      <c r="AO246" s="16">
        <v>-1091.7546806722701</v>
      </c>
      <c r="AP246" s="16">
        <v>-1131.4685210084001</v>
      </c>
      <c r="AQ246" s="16">
        <v>-1171.1823613445399</v>
      </c>
      <c r="AR246" s="16">
        <v>-1210.8962016806699</v>
      </c>
      <c r="AS246" s="16">
        <v>-1250.61004201681</v>
      </c>
      <c r="AT246" s="16">
        <v>-1290.32388235294</v>
      </c>
      <c r="AU246" s="16">
        <v>-1330.0377226890801</v>
      </c>
      <c r="AV246" s="16">
        <v>-1369.7515630252101</v>
      </c>
      <c r="AW246" s="16">
        <v>-1409.4654033613499</v>
      </c>
      <c r="AX246" s="16">
        <v>-1449.1792436974799</v>
      </c>
      <c r="AY246" s="16">
        <v>-1488.89308403362</v>
      </c>
      <c r="AZ246" s="16">
        <v>-1528.60692436975</v>
      </c>
    </row>
    <row r="247" spans="1:52" x14ac:dyDescent="0.25">
      <c r="A247" s="14" t="s">
        <v>484</v>
      </c>
      <c r="B247" s="15">
        <v>10</v>
      </c>
      <c r="C247" s="14" t="s">
        <v>260</v>
      </c>
      <c r="D247" s="14" t="s">
        <v>485</v>
      </c>
      <c r="E247" s="16">
        <v>5008.1899999999996</v>
      </c>
      <c r="F247" s="16">
        <v>4077.64</v>
      </c>
      <c r="G247" s="16">
        <v>3401.54</v>
      </c>
      <c r="H247" s="16">
        <v>3924.18</v>
      </c>
      <c r="I247" s="16">
        <v>2417.61</v>
      </c>
      <c r="J247" s="16">
        <v>2825.59</v>
      </c>
      <c r="K247" s="16">
        <v>2656.48</v>
      </c>
      <c r="L247" s="16">
        <v>2724.38</v>
      </c>
      <c r="M247" s="16">
        <v>1407.44</v>
      </c>
      <c r="N247" s="16">
        <v>64.81</v>
      </c>
      <c r="O247" s="16">
        <v>-24.65</v>
      </c>
      <c r="P247" s="16">
        <v>97.66</v>
      </c>
      <c r="Q247" s="16">
        <v>-1442.82</v>
      </c>
      <c r="R247" s="16">
        <v>-2000.73</v>
      </c>
      <c r="S247" s="16">
        <v>-1861.2</v>
      </c>
      <c r="T247" s="16">
        <v>-1819.44</v>
      </c>
      <c r="U247" s="16">
        <v>-1825.23</v>
      </c>
      <c r="V247" s="16">
        <v>-1629.55</v>
      </c>
      <c r="W247" s="16">
        <v>-2510.9</v>
      </c>
      <c r="X247" s="16">
        <v>-3263.83</v>
      </c>
      <c r="Y247" s="16">
        <v>-3386.56</v>
      </c>
      <c r="Z247" s="16">
        <v>-3684.99</v>
      </c>
      <c r="AA247" s="16">
        <v>-4017.07</v>
      </c>
      <c r="AB247" s="16">
        <v>-4441.84</v>
      </c>
      <c r="AC247" s="16">
        <v>-4175.62</v>
      </c>
      <c r="AD247" s="16">
        <v>-3371.2</v>
      </c>
      <c r="AE247" s="16">
        <v>-4391.08</v>
      </c>
      <c r="AF247" s="16">
        <v>-5865.8</v>
      </c>
      <c r="AG247" s="16">
        <v>-5114.72</v>
      </c>
      <c r="AH247" s="16">
        <v>-5516.35</v>
      </c>
      <c r="AI247" s="16">
        <v>-4522.49</v>
      </c>
      <c r="AJ247" s="16">
        <v>-2938.87</v>
      </c>
      <c r="AK247" s="16">
        <v>-2661.49</v>
      </c>
      <c r="AL247" s="16">
        <v>-1696.64</v>
      </c>
      <c r="AM247" s="16">
        <v>-2071.6999999999998</v>
      </c>
      <c r="AN247" s="16">
        <v>-5968.6258487394898</v>
      </c>
      <c r="AO247" s="16">
        <v>-6227.7887927170796</v>
      </c>
      <c r="AP247" s="16">
        <v>-6486.9517366946702</v>
      </c>
      <c r="AQ247" s="16">
        <v>-6746.11468067226</v>
      </c>
      <c r="AR247" s="16">
        <v>-7005.2776246498097</v>
      </c>
      <c r="AS247" s="16">
        <v>-7264.4405686274104</v>
      </c>
      <c r="AT247" s="16">
        <v>-7523.6035126050101</v>
      </c>
      <c r="AU247" s="16">
        <v>-7782.7664565826099</v>
      </c>
      <c r="AV247" s="16">
        <v>-8041.9294005602096</v>
      </c>
      <c r="AW247" s="16">
        <v>-8301.0923445378103</v>
      </c>
      <c r="AX247" s="16">
        <v>-8560.2552885154091</v>
      </c>
      <c r="AY247" s="16">
        <v>-8819.4182324930098</v>
      </c>
      <c r="AZ247" s="16">
        <v>-9078.5811764706104</v>
      </c>
    </row>
    <row r="248" spans="1:52" x14ac:dyDescent="0.25">
      <c r="A248" s="14" t="s">
        <v>486</v>
      </c>
      <c r="B248" s="15">
        <v>10</v>
      </c>
      <c r="C248" s="14" t="s">
        <v>260</v>
      </c>
      <c r="D248" s="14" t="s">
        <v>487</v>
      </c>
      <c r="E248" s="16">
        <v>5373.99</v>
      </c>
      <c r="F248" s="16">
        <v>5535.74</v>
      </c>
      <c r="G248" s="16">
        <v>5614.74</v>
      </c>
      <c r="H248" s="16">
        <v>5054.6000000000004</v>
      </c>
      <c r="I248" s="16">
        <v>5420.94</v>
      </c>
      <c r="J248" s="16">
        <v>5924.29</v>
      </c>
      <c r="K248" s="16">
        <v>6081.29</v>
      </c>
      <c r="L248" s="16">
        <v>4811.75</v>
      </c>
      <c r="M248" s="16">
        <v>5125.1000000000004</v>
      </c>
      <c r="N248" s="16">
        <v>6075.82</v>
      </c>
      <c r="O248" s="16">
        <v>7238.93</v>
      </c>
      <c r="P248" s="16">
        <v>5947.16</v>
      </c>
      <c r="Q248" s="16">
        <v>6011.48</v>
      </c>
      <c r="R248" s="16">
        <v>5885.55</v>
      </c>
      <c r="S248" s="16">
        <v>6021.21</v>
      </c>
      <c r="T248" s="16">
        <v>5158.93</v>
      </c>
      <c r="U248" s="16">
        <v>5903.84</v>
      </c>
      <c r="V248" s="16">
        <v>5268.57</v>
      </c>
      <c r="W248" s="16">
        <v>4987.7700000000004</v>
      </c>
      <c r="X248" s="16">
        <v>5381.17</v>
      </c>
      <c r="Y248" s="16">
        <v>5760.83</v>
      </c>
      <c r="Z248" s="16">
        <v>4634.41</v>
      </c>
      <c r="AA248" s="16">
        <v>4264.26</v>
      </c>
      <c r="AB248" s="16">
        <v>4031.71</v>
      </c>
      <c r="AC248" s="16">
        <v>2609.9</v>
      </c>
      <c r="AD248" s="16">
        <v>3609.66</v>
      </c>
      <c r="AE248" s="16">
        <v>4246</v>
      </c>
      <c r="AF248" s="16">
        <v>4314.79</v>
      </c>
      <c r="AG248" s="16">
        <v>3399.68</v>
      </c>
      <c r="AH248" s="16">
        <v>2527.75</v>
      </c>
      <c r="AI248" s="16">
        <v>1867.78</v>
      </c>
      <c r="AJ248" s="16">
        <v>2004.42</v>
      </c>
      <c r="AK248" s="16">
        <v>1830.48</v>
      </c>
      <c r="AL248" s="16">
        <v>1622.18</v>
      </c>
      <c r="AM248" s="16">
        <v>-179.66</v>
      </c>
      <c r="AN248" s="16">
        <v>2211.61626890757</v>
      </c>
      <c r="AO248" s="16">
        <v>2081.52025210084</v>
      </c>
      <c r="AP248" s="16">
        <v>1951.4242352941201</v>
      </c>
      <c r="AQ248" s="16">
        <v>1821.3282184873999</v>
      </c>
      <c r="AR248" s="16">
        <v>1691.23220168068</v>
      </c>
      <c r="AS248" s="16">
        <v>1561.13618487395</v>
      </c>
      <c r="AT248" s="16">
        <v>1431.0401680672301</v>
      </c>
      <c r="AU248" s="16">
        <v>1300.9441512605099</v>
      </c>
      <c r="AV248" s="16">
        <v>1170.84813445379</v>
      </c>
      <c r="AW248" s="16">
        <v>1040.75211764706</v>
      </c>
      <c r="AX248" s="16">
        <v>910.65610084033699</v>
      </c>
      <c r="AY248" s="16">
        <v>780.56008403361602</v>
      </c>
      <c r="AZ248" s="16">
        <v>650.46406722689699</v>
      </c>
    </row>
    <row r="249" spans="1:52" x14ac:dyDescent="0.25">
      <c r="A249" s="14" t="s">
        <v>488</v>
      </c>
      <c r="B249" s="15">
        <v>10</v>
      </c>
      <c r="C249" s="14" t="s">
        <v>260</v>
      </c>
      <c r="D249" s="14" t="s">
        <v>151</v>
      </c>
      <c r="E249" s="16">
        <v>7840.93</v>
      </c>
      <c r="F249" s="16">
        <v>6988.45</v>
      </c>
      <c r="G249" s="16">
        <v>7726.51</v>
      </c>
      <c r="H249" s="16">
        <v>6413.34</v>
      </c>
      <c r="I249" s="16">
        <v>6815.22</v>
      </c>
      <c r="J249" s="16">
        <v>8183.16</v>
      </c>
      <c r="K249" s="16">
        <v>9214.7099999999991</v>
      </c>
      <c r="L249" s="16">
        <v>9296.25</v>
      </c>
      <c r="M249" s="16">
        <v>8746.75</v>
      </c>
      <c r="N249" s="16">
        <v>8343.02</v>
      </c>
      <c r="O249" s="16">
        <v>8291.42</v>
      </c>
      <c r="P249" s="16">
        <v>8200.73</v>
      </c>
      <c r="Q249" s="16">
        <v>9160.57</v>
      </c>
      <c r="R249" s="16">
        <v>8107.35</v>
      </c>
      <c r="S249" s="16">
        <v>8154.06</v>
      </c>
      <c r="T249" s="16">
        <v>7156.33</v>
      </c>
      <c r="U249" s="16">
        <v>7389.24</v>
      </c>
      <c r="V249" s="16">
        <v>6488.49</v>
      </c>
      <c r="W249" s="16">
        <v>5867.24</v>
      </c>
      <c r="X249" s="16">
        <v>6301.15</v>
      </c>
      <c r="Y249" s="16">
        <v>6178.46</v>
      </c>
      <c r="Z249" s="16">
        <v>6212.38</v>
      </c>
      <c r="AA249" s="16">
        <v>7673.11</v>
      </c>
      <c r="AB249" s="16">
        <v>6344.57</v>
      </c>
      <c r="AC249" s="16">
        <v>6913.5</v>
      </c>
      <c r="AD249" s="16">
        <v>7974.16</v>
      </c>
      <c r="AE249" s="16">
        <v>8696.2099999999991</v>
      </c>
      <c r="AF249" s="16">
        <v>8804.08</v>
      </c>
      <c r="AG249" s="16">
        <v>8477.0499999999993</v>
      </c>
      <c r="AH249" s="16">
        <v>7080.62</v>
      </c>
      <c r="AI249" s="16">
        <v>6547.94</v>
      </c>
      <c r="AJ249" s="16">
        <v>5558.4</v>
      </c>
      <c r="AK249" s="16">
        <v>4782.49</v>
      </c>
      <c r="AL249" s="16">
        <v>5376.19</v>
      </c>
      <c r="AM249" s="16">
        <v>6024.57</v>
      </c>
      <c r="AN249" s="16">
        <v>6389.6792436974802</v>
      </c>
      <c r="AO249" s="16">
        <v>6336.2032492997196</v>
      </c>
      <c r="AP249" s="16">
        <v>6282.7272549019599</v>
      </c>
      <c r="AQ249" s="16">
        <v>6229.2512605042002</v>
      </c>
      <c r="AR249" s="16">
        <v>6175.7752661064396</v>
      </c>
      <c r="AS249" s="16">
        <v>6122.29927170869</v>
      </c>
      <c r="AT249" s="16">
        <v>6068.8232773109303</v>
      </c>
      <c r="AU249" s="16">
        <v>6015.3472829131697</v>
      </c>
      <c r="AV249" s="16">
        <v>5961.87128851541</v>
      </c>
      <c r="AW249" s="16">
        <v>5908.3952941176503</v>
      </c>
      <c r="AX249" s="16">
        <v>5854.9192997198898</v>
      </c>
      <c r="AY249" s="16">
        <v>5801.4433053221301</v>
      </c>
      <c r="AZ249" s="16">
        <v>5747.9673109243704</v>
      </c>
    </row>
    <row r="250" spans="1:52" x14ac:dyDescent="0.25">
      <c r="A250" s="14" t="s">
        <v>489</v>
      </c>
      <c r="B250" s="15">
        <v>10</v>
      </c>
      <c r="C250" s="14" t="s">
        <v>260</v>
      </c>
      <c r="D250" s="14" t="s">
        <v>490</v>
      </c>
      <c r="E250" s="16">
        <v>4763.58</v>
      </c>
      <c r="F250" s="16">
        <v>4684.45</v>
      </c>
      <c r="G250" s="16">
        <v>4715.43</v>
      </c>
      <c r="H250" s="16">
        <v>6146.77</v>
      </c>
      <c r="I250" s="16">
        <v>4574.3599999999997</v>
      </c>
      <c r="J250" s="16">
        <v>4492.24</v>
      </c>
      <c r="K250" s="16">
        <v>4379.8599999999997</v>
      </c>
      <c r="L250" s="16">
        <v>4898.51</v>
      </c>
      <c r="M250" s="16">
        <v>5686.43</v>
      </c>
      <c r="N250" s="16">
        <v>4955.29</v>
      </c>
      <c r="O250" s="16">
        <v>3391.3</v>
      </c>
      <c r="P250" s="16">
        <v>4024.74</v>
      </c>
      <c r="Q250" s="16">
        <v>3732.37</v>
      </c>
      <c r="R250" s="16">
        <v>3328.96</v>
      </c>
      <c r="S250" s="16">
        <v>4017.48</v>
      </c>
      <c r="T250" s="16">
        <v>3499.44</v>
      </c>
      <c r="U250" s="16">
        <v>4301.05</v>
      </c>
      <c r="V250" s="16">
        <v>4050.31</v>
      </c>
      <c r="W250" s="16">
        <v>5050.8599999999997</v>
      </c>
      <c r="X250" s="16">
        <v>4938.21</v>
      </c>
      <c r="Y250" s="16">
        <v>5332.5</v>
      </c>
      <c r="Z250" s="16">
        <v>3910.36</v>
      </c>
      <c r="AA250" s="16">
        <v>4513.37</v>
      </c>
      <c r="AB250" s="16">
        <v>3219.8</v>
      </c>
      <c r="AC250" s="16">
        <v>4364.6099999999997</v>
      </c>
      <c r="AD250" s="16">
        <v>5033.37</v>
      </c>
      <c r="AE250" s="16">
        <v>5242.49</v>
      </c>
      <c r="AF250" s="16">
        <v>4766.62</v>
      </c>
      <c r="AG250" s="16">
        <v>5426.71</v>
      </c>
      <c r="AH250" s="16">
        <v>6033.75</v>
      </c>
      <c r="AI250" s="16">
        <v>7596.14</v>
      </c>
      <c r="AJ250" s="16">
        <v>7456.28</v>
      </c>
      <c r="AK250" s="16">
        <v>7650.69</v>
      </c>
      <c r="AL250" s="16">
        <v>8328.85</v>
      </c>
      <c r="AM250" s="16">
        <v>7836.12</v>
      </c>
      <c r="AN250" s="16">
        <v>6315.5180672268898</v>
      </c>
      <c r="AO250" s="16">
        <v>6386.4701820728296</v>
      </c>
      <c r="AP250" s="16">
        <v>6457.4222969187704</v>
      </c>
      <c r="AQ250" s="16">
        <v>6528.3744117647102</v>
      </c>
      <c r="AR250" s="16">
        <v>6599.32652661065</v>
      </c>
      <c r="AS250" s="16">
        <v>6670.2786414565799</v>
      </c>
      <c r="AT250" s="16">
        <v>6741.2307563025197</v>
      </c>
      <c r="AU250" s="16">
        <v>6812.1828711484604</v>
      </c>
      <c r="AV250" s="16">
        <v>6883.1349859944003</v>
      </c>
      <c r="AW250" s="16">
        <v>6954.0871008403401</v>
      </c>
      <c r="AX250" s="16">
        <v>7025.0392156862799</v>
      </c>
      <c r="AY250" s="16">
        <v>7095.9913305322098</v>
      </c>
      <c r="AZ250" s="16">
        <v>7166.9434453781496</v>
      </c>
    </row>
    <row r="251" spans="1:52" x14ac:dyDescent="0.25">
      <c r="A251" s="14" t="s">
        <v>491</v>
      </c>
      <c r="B251" s="15">
        <v>10</v>
      </c>
      <c r="C251" s="14" t="s">
        <v>260</v>
      </c>
      <c r="D251" s="14" t="s">
        <v>492</v>
      </c>
      <c r="E251" s="16">
        <v>1548.77</v>
      </c>
      <c r="F251" s="16">
        <v>2429.87</v>
      </c>
      <c r="G251" s="16">
        <v>3785.06</v>
      </c>
      <c r="H251" s="16">
        <v>3367.84</v>
      </c>
      <c r="I251" s="16">
        <v>3129.92</v>
      </c>
      <c r="J251" s="16">
        <v>2341.92</v>
      </c>
      <c r="K251" s="16">
        <v>2734.57</v>
      </c>
      <c r="L251" s="16">
        <v>3717.26</v>
      </c>
      <c r="M251" s="16">
        <v>4874.16</v>
      </c>
      <c r="N251" s="16">
        <v>5461.89</v>
      </c>
      <c r="O251" s="16">
        <v>5698.46</v>
      </c>
      <c r="P251" s="16">
        <v>5137.8900000000003</v>
      </c>
      <c r="Q251" s="16">
        <v>4048.58</v>
      </c>
      <c r="R251" s="16">
        <v>3203.27</v>
      </c>
      <c r="S251" s="16">
        <v>2765.89</v>
      </c>
      <c r="T251" s="16">
        <v>2067.4</v>
      </c>
      <c r="U251" s="16">
        <v>965.65</v>
      </c>
      <c r="V251" s="16">
        <v>750.85</v>
      </c>
      <c r="W251" s="16">
        <v>1375.16</v>
      </c>
      <c r="X251" s="16">
        <v>982.84</v>
      </c>
      <c r="Y251" s="16">
        <v>-487.71</v>
      </c>
      <c r="Z251" s="16">
        <v>-466.51</v>
      </c>
      <c r="AA251" s="16">
        <v>1026.67</v>
      </c>
      <c r="AB251" s="16">
        <v>1848.57</v>
      </c>
      <c r="AC251" s="16">
        <v>2947.62</v>
      </c>
      <c r="AD251" s="16">
        <v>3100.89</v>
      </c>
      <c r="AE251" s="16">
        <v>3706.84</v>
      </c>
      <c r="AF251" s="16">
        <v>3566.07</v>
      </c>
      <c r="AG251" s="16">
        <v>4475.18</v>
      </c>
      <c r="AH251" s="16">
        <v>5702.57</v>
      </c>
      <c r="AI251" s="16">
        <v>6814.56</v>
      </c>
      <c r="AJ251" s="16">
        <v>6661.24</v>
      </c>
      <c r="AK251" s="16">
        <v>6883.13</v>
      </c>
      <c r="AL251" s="16">
        <v>6305.36</v>
      </c>
      <c r="AM251" s="16">
        <v>6275</v>
      </c>
      <c r="AN251" s="16">
        <v>4557.9766722689101</v>
      </c>
      <c r="AO251" s="16">
        <v>4622.7107254902003</v>
      </c>
      <c r="AP251" s="16">
        <v>4687.4447787114896</v>
      </c>
      <c r="AQ251" s="16">
        <v>4752.1788319327698</v>
      </c>
      <c r="AR251" s="16">
        <v>4816.9128851540599</v>
      </c>
      <c r="AS251" s="16">
        <v>4881.6469383753501</v>
      </c>
      <c r="AT251" s="16">
        <v>4946.3809915966403</v>
      </c>
      <c r="AU251" s="16">
        <v>5011.1150448179296</v>
      </c>
      <c r="AV251" s="16">
        <v>5075.8490980392198</v>
      </c>
      <c r="AW251" s="16">
        <v>5140.58315126051</v>
      </c>
      <c r="AX251" s="16">
        <v>5205.3172044817902</v>
      </c>
      <c r="AY251" s="16">
        <v>5270.0512577030804</v>
      </c>
      <c r="AZ251" s="16">
        <v>5334.7853109243697</v>
      </c>
    </row>
    <row r="252" spans="1:52" x14ac:dyDescent="0.25">
      <c r="A252" s="14" t="s">
        <v>493</v>
      </c>
      <c r="B252" s="15">
        <v>10</v>
      </c>
      <c r="C252" s="14" t="s">
        <v>260</v>
      </c>
      <c r="D252" s="14" t="s">
        <v>494</v>
      </c>
      <c r="E252" s="16">
        <v>6617.57</v>
      </c>
      <c r="F252" s="16">
        <v>8357.31</v>
      </c>
      <c r="G252" s="16">
        <v>9271.2199999999993</v>
      </c>
      <c r="H252" s="16">
        <v>10488.78</v>
      </c>
      <c r="I252" s="16">
        <v>9964.36</v>
      </c>
      <c r="J252" s="16">
        <v>10695.01</v>
      </c>
      <c r="K252" s="16">
        <v>11794.87</v>
      </c>
      <c r="L252" s="16">
        <v>10632.02</v>
      </c>
      <c r="M252" s="16">
        <v>10153.59</v>
      </c>
      <c r="N252" s="16">
        <v>10294.75</v>
      </c>
      <c r="O252" s="16">
        <v>9642.2999999999993</v>
      </c>
      <c r="P252" s="16">
        <v>8950.2099999999991</v>
      </c>
      <c r="Q252" s="16">
        <v>9998.83</v>
      </c>
      <c r="R252" s="16">
        <v>9740.7000000000007</v>
      </c>
      <c r="S252" s="16">
        <v>10549.95</v>
      </c>
      <c r="T252" s="16">
        <v>11231.03</v>
      </c>
      <c r="U252" s="16">
        <v>11566.31</v>
      </c>
      <c r="V252" s="16">
        <v>11956.51</v>
      </c>
      <c r="W252" s="16">
        <v>12966.76</v>
      </c>
      <c r="X252" s="16">
        <v>12048.96</v>
      </c>
      <c r="Y252" s="16">
        <v>13152.66</v>
      </c>
      <c r="Z252" s="16">
        <v>14035.96</v>
      </c>
      <c r="AA252" s="16">
        <v>13806.92</v>
      </c>
      <c r="AB252" s="16">
        <v>13511.51</v>
      </c>
      <c r="AC252" s="16">
        <v>14219.44</v>
      </c>
      <c r="AD252" s="16">
        <v>13785.59</v>
      </c>
      <c r="AE252" s="16">
        <v>13826.82</v>
      </c>
      <c r="AF252" s="16">
        <v>13905.11</v>
      </c>
      <c r="AG252" s="16">
        <v>14652.39</v>
      </c>
      <c r="AH252" s="16">
        <v>14453.74</v>
      </c>
      <c r="AI252" s="16">
        <v>15058.45</v>
      </c>
      <c r="AJ252" s="16">
        <v>15081.3</v>
      </c>
      <c r="AK252" s="16">
        <v>14399.97</v>
      </c>
      <c r="AL252" s="16">
        <v>16204.2</v>
      </c>
      <c r="AM252" s="16">
        <v>15533.56</v>
      </c>
      <c r="AN252" s="16">
        <v>15911.304487395</v>
      </c>
      <c r="AO252" s="16">
        <v>16124.553689075599</v>
      </c>
      <c r="AP252" s="16">
        <v>16337.8028907563</v>
      </c>
      <c r="AQ252" s="16">
        <v>16551.052092436999</v>
      </c>
      <c r="AR252" s="16">
        <v>16764.3012941177</v>
      </c>
      <c r="AS252" s="16">
        <v>16977.550495798299</v>
      </c>
      <c r="AT252" s="16">
        <v>17190.799697479</v>
      </c>
      <c r="AU252" s="16">
        <v>17404.048899159701</v>
      </c>
      <c r="AV252" s="16">
        <v>17617.2981008403</v>
      </c>
      <c r="AW252" s="16">
        <v>17830.547302521001</v>
      </c>
      <c r="AX252" s="16">
        <v>18043.796504201699</v>
      </c>
      <c r="AY252" s="16">
        <v>18257.045705882399</v>
      </c>
      <c r="AZ252" s="16">
        <v>18470.294907562999</v>
      </c>
    </row>
    <row r="253" spans="1:52" x14ac:dyDescent="0.25">
      <c r="A253" s="14" t="s">
        <v>495</v>
      </c>
      <c r="B253" s="15">
        <v>10</v>
      </c>
      <c r="C253" s="14" t="s">
        <v>260</v>
      </c>
      <c r="D253" s="14" t="s">
        <v>496</v>
      </c>
      <c r="E253" s="16">
        <v>4337.3100000000004</v>
      </c>
      <c r="F253" s="16">
        <v>4490.72</v>
      </c>
      <c r="G253" s="16">
        <v>3299.59</v>
      </c>
      <c r="H253" s="16">
        <v>3160.96</v>
      </c>
      <c r="I253" s="16">
        <v>1997.02</v>
      </c>
      <c r="J253" s="16">
        <v>2117.41</v>
      </c>
      <c r="K253" s="16">
        <v>2323.5500000000002</v>
      </c>
      <c r="L253" s="16">
        <v>2151.3200000000002</v>
      </c>
      <c r="M253" s="16">
        <v>495.13</v>
      </c>
      <c r="N253" s="16">
        <v>2276.04</v>
      </c>
      <c r="O253" s="16">
        <v>3080.94</v>
      </c>
      <c r="P253" s="16">
        <v>3520.39</v>
      </c>
      <c r="Q253" s="16">
        <v>4797.92</v>
      </c>
      <c r="R253" s="16">
        <v>4138.51</v>
      </c>
      <c r="S253" s="16">
        <v>5274.74</v>
      </c>
      <c r="T253" s="16">
        <v>5392.92</v>
      </c>
      <c r="U253" s="16">
        <v>6393.17</v>
      </c>
      <c r="V253" s="16">
        <v>6231.55</v>
      </c>
      <c r="W253" s="16">
        <v>7969.52</v>
      </c>
      <c r="X253" s="16">
        <v>7820.19</v>
      </c>
      <c r="Y253" s="16">
        <v>7685.76</v>
      </c>
      <c r="Z253" s="16">
        <v>6962.25</v>
      </c>
      <c r="AA253" s="16">
        <v>5666.49</v>
      </c>
      <c r="AB253" s="16">
        <v>4634.04</v>
      </c>
      <c r="AC253" s="16">
        <v>4659.49</v>
      </c>
      <c r="AD253" s="16">
        <v>4200.08</v>
      </c>
      <c r="AE253" s="16">
        <v>4225.3999999999996</v>
      </c>
      <c r="AF253" s="16">
        <v>3899.43</v>
      </c>
      <c r="AG253" s="16">
        <v>3524.14</v>
      </c>
      <c r="AH253" s="16">
        <v>2129.0700000000002</v>
      </c>
      <c r="AI253" s="16">
        <v>1823.18</v>
      </c>
      <c r="AJ253" s="16">
        <v>2949.87</v>
      </c>
      <c r="AK253" s="16">
        <v>3697.08</v>
      </c>
      <c r="AL253" s="16">
        <v>3460.24</v>
      </c>
      <c r="AM253" s="16">
        <v>3474.26</v>
      </c>
      <c r="AN253" s="16">
        <v>4607.8231764705897</v>
      </c>
      <c r="AO253" s="16">
        <v>4634.8297338935599</v>
      </c>
      <c r="AP253" s="16">
        <v>4661.8362913165302</v>
      </c>
      <c r="AQ253" s="16">
        <v>4688.8428487395004</v>
      </c>
      <c r="AR253" s="16">
        <v>4715.8494061624697</v>
      </c>
      <c r="AS253" s="16">
        <v>4742.8559635854399</v>
      </c>
      <c r="AT253" s="16">
        <v>4769.8625210084101</v>
      </c>
      <c r="AU253" s="16">
        <v>4796.8690784313803</v>
      </c>
      <c r="AV253" s="16">
        <v>4823.8756358543396</v>
      </c>
      <c r="AW253" s="16">
        <v>4850.8821932773099</v>
      </c>
      <c r="AX253" s="16">
        <v>4877.8887507002801</v>
      </c>
      <c r="AY253" s="16">
        <v>4904.8953081232503</v>
      </c>
      <c r="AZ253" s="16">
        <v>4931.9018655462196</v>
      </c>
    </row>
    <row r="254" spans="1:52" x14ac:dyDescent="0.25">
      <c r="A254" s="14" t="s">
        <v>497</v>
      </c>
      <c r="B254" s="15">
        <v>10</v>
      </c>
      <c r="C254" s="14" t="s">
        <v>260</v>
      </c>
      <c r="D254" s="14" t="s">
        <v>498</v>
      </c>
      <c r="E254" s="16">
        <v>11138.97</v>
      </c>
      <c r="F254" s="16">
        <v>11459.17</v>
      </c>
      <c r="G254" s="16">
        <v>10654.21</v>
      </c>
      <c r="H254" s="16">
        <v>10062.18</v>
      </c>
      <c r="I254" s="16">
        <v>10090.06</v>
      </c>
      <c r="J254" s="16">
        <v>10662.32</v>
      </c>
      <c r="K254" s="16">
        <v>11825.94</v>
      </c>
      <c r="L254" s="16">
        <v>10658.05</v>
      </c>
      <c r="M254" s="16">
        <v>9696.02</v>
      </c>
      <c r="N254" s="16">
        <v>8213.56</v>
      </c>
      <c r="O254" s="16">
        <v>8317.2999999999993</v>
      </c>
      <c r="P254" s="16">
        <v>8543.2099999999991</v>
      </c>
      <c r="Q254" s="16">
        <v>8073.58</v>
      </c>
      <c r="R254" s="16">
        <v>7681.28</v>
      </c>
      <c r="S254" s="16">
        <v>7539.81</v>
      </c>
      <c r="T254" s="16">
        <v>7756.71</v>
      </c>
      <c r="U254" s="16">
        <v>7600.31</v>
      </c>
      <c r="V254" s="16">
        <v>7457</v>
      </c>
      <c r="W254" s="16">
        <v>6403.39</v>
      </c>
      <c r="X254" s="16">
        <v>6255.21</v>
      </c>
      <c r="Y254" s="16">
        <v>7411.74</v>
      </c>
      <c r="Z254" s="16">
        <v>7404.26</v>
      </c>
      <c r="AA254" s="16">
        <v>5517.62</v>
      </c>
      <c r="AB254" s="16">
        <v>7413.45</v>
      </c>
      <c r="AC254" s="16">
        <v>6467.94</v>
      </c>
      <c r="AD254" s="16">
        <v>5606.11</v>
      </c>
      <c r="AE254" s="16">
        <v>5975.29</v>
      </c>
      <c r="AF254" s="16">
        <v>6602.91</v>
      </c>
      <c r="AG254" s="16">
        <v>7024.94</v>
      </c>
      <c r="AH254" s="16">
        <v>6287.83</v>
      </c>
      <c r="AI254" s="16">
        <v>6175.36</v>
      </c>
      <c r="AJ254" s="16">
        <v>7007.7</v>
      </c>
      <c r="AK254" s="16">
        <v>6819.97</v>
      </c>
      <c r="AL254" s="16">
        <v>5378.15</v>
      </c>
      <c r="AM254" s="16">
        <v>5692.61</v>
      </c>
      <c r="AN254" s="16">
        <v>4989.0916302521</v>
      </c>
      <c r="AO254" s="16">
        <v>4826.7805938375304</v>
      </c>
      <c r="AP254" s="16">
        <v>4664.46955742297</v>
      </c>
      <c r="AQ254" s="16">
        <v>4502.1585210084004</v>
      </c>
      <c r="AR254" s="16">
        <v>4339.8474845938299</v>
      </c>
      <c r="AS254" s="16">
        <v>4177.5364481792703</v>
      </c>
      <c r="AT254" s="16">
        <v>4015.2254117646999</v>
      </c>
      <c r="AU254" s="16">
        <v>3852.9143753501398</v>
      </c>
      <c r="AV254" s="16">
        <v>3690.6033389355698</v>
      </c>
      <c r="AW254" s="16">
        <v>3528.2923025210098</v>
      </c>
      <c r="AX254" s="16">
        <v>3365.9812661064402</v>
      </c>
      <c r="AY254" s="16">
        <v>3203.6702296918802</v>
      </c>
      <c r="AZ254" s="16">
        <v>3041.3591932773102</v>
      </c>
    </row>
    <row r="255" spans="1:52" x14ac:dyDescent="0.25">
      <c r="A255" s="14" t="s">
        <v>499</v>
      </c>
      <c r="B255" s="15">
        <v>10</v>
      </c>
      <c r="C255" s="14" t="s">
        <v>260</v>
      </c>
      <c r="D255" s="14" t="s">
        <v>500</v>
      </c>
      <c r="E255" s="16">
        <v>2494.1799999999998</v>
      </c>
      <c r="F255" s="16">
        <v>931.51</v>
      </c>
      <c r="G255" s="16">
        <v>251.79</v>
      </c>
      <c r="H255" s="16">
        <v>-164.32</v>
      </c>
      <c r="I255" s="16">
        <v>1566.17</v>
      </c>
      <c r="J255" s="16">
        <v>2131.0500000000002</v>
      </c>
      <c r="K255" s="16">
        <v>2064.4499999999998</v>
      </c>
      <c r="L255" s="16">
        <v>3206.75</v>
      </c>
      <c r="M255" s="16">
        <v>2197.0700000000002</v>
      </c>
      <c r="N255" s="16">
        <v>2441.2399999999998</v>
      </c>
      <c r="O255" s="16">
        <v>612.72</v>
      </c>
      <c r="P255" s="16">
        <v>1425.96</v>
      </c>
      <c r="Q255" s="16">
        <v>2284</v>
      </c>
      <c r="R255" s="16">
        <v>1658.77</v>
      </c>
      <c r="S255" s="16">
        <v>2820.02</v>
      </c>
      <c r="T255" s="16">
        <v>3650.48</v>
      </c>
      <c r="U255" s="16">
        <v>3199.25</v>
      </c>
      <c r="V255" s="16">
        <v>2009.48</v>
      </c>
      <c r="W255" s="16">
        <v>1026.42</v>
      </c>
      <c r="X255" s="16">
        <v>1071.73</v>
      </c>
      <c r="Y255" s="16">
        <v>333.23</v>
      </c>
      <c r="Z255" s="16">
        <v>-65.37</v>
      </c>
      <c r="AA255" s="16">
        <v>-726.06</v>
      </c>
      <c r="AB255" s="16">
        <v>599.63</v>
      </c>
      <c r="AC255" s="16">
        <v>-1290.99</v>
      </c>
      <c r="AD255" s="16">
        <v>-1158.97</v>
      </c>
      <c r="AE255" s="16">
        <v>-2010.95</v>
      </c>
      <c r="AF255" s="16">
        <v>-3081.18</v>
      </c>
      <c r="AG255" s="16">
        <v>-3255.75</v>
      </c>
      <c r="AH255" s="16">
        <v>-4593.58</v>
      </c>
      <c r="AI255" s="16">
        <v>-5203.5600000000004</v>
      </c>
      <c r="AJ255" s="16">
        <v>-5309.12</v>
      </c>
      <c r="AK255" s="16">
        <v>-3735.77</v>
      </c>
      <c r="AL255" s="16">
        <v>-2953.2</v>
      </c>
      <c r="AM255" s="16">
        <v>-4324.74</v>
      </c>
      <c r="AN255" s="16">
        <v>-3635.9828235294199</v>
      </c>
      <c r="AO255" s="16">
        <v>-3838.1443137254901</v>
      </c>
      <c r="AP255" s="16">
        <v>-4040.3058039215698</v>
      </c>
      <c r="AQ255" s="16">
        <v>-4242.4672941176505</v>
      </c>
      <c r="AR255" s="16">
        <v>-4444.6287843137297</v>
      </c>
      <c r="AS255" s="16">
        <v>-4646.7902745098099</v>
      </c>
      <c r="AT255" s="16">
        <v>-4848.9517647058901</v>
      </c>
      <c r="AU255" s="16">
        <v>-5051.1132549019703</v>
      </c>
      <c r="AV255" s="16">
        <v>-5253.2747450980396</v>
      </c>
      <c r="AW255" s="16">
        <v>-5455.4362352941198</v>
      </c>
      <c r="AX255" s="16">
        <v>-5657.5977254902</v>
      </c>
      <c r="AY255" s="16">
        <v>-5859.7592156862802</v>
      </c>
      <c r="AZ255" s="16">
        <v>-6061.9207058823604</v>
      </c>
    </row>
    <row r="256" spans="1:52" x14ac:dyDescent="0.25">
      <c r="A256" s="14" t="s">
        <v>501</v>
      </c>
      <c r="B256" s="15">
        <v>10</v>
      </c>
      <c r="C256" s="14" t="s">
        <v>260</v>
      </c>
      <c r="D256" s="14" t="s">
        <v>502</v>
      </c>
      <c r="E256" s="16">
        <v>8610.8799999999992</v>
      </c>
      <c r="F256" s="16">
        <v>7536.51</v>
      </c>
      <c r="G256" s="16">
        <v>6767.38</v>
      </c>
      <c r="H256" s="16">
        <v>6400.44</v>
      </c>
      <c r="I256" s="16">
        <v>5855.83</v>
      </c>
      <c r="J256" s="16">
        <v>5708.62</v>
      </c>
      <c r="K256" s="16">
        <v>5323.29</v>
      </c>
      <c r="L256" s="16">
        <v>5709.72</v>
      </c>
      <c r="M256" s="16">
        <v>6742.7</v>
      </c>
      <c r="N256" s="16">
        <v>8503.74</v>
      </c>
      <c r="O256" s="16">
        <v>8528.59</v>
      </c>
      <c r="P256" s="16">
        <v>8489.9699999999993</v>
      </c>
      <c r="Q256" s="16">
        <v>9264.0499999999993</v>
      </c>
      <c r="R256" s="16">
        <v>9589.9699999999993</v>
      </c>
      <c r="S256" s="16">
        <v>10421.450000000001</v>
      </c>
      <c r="T256" s="16">
        <v>10054.73</v>
      </c>
      <c r="U256" s="16">
        <v>9623.5300000000007</v>
      </c>
      <c r="V256" s="16">
        <v>10111.57</v>
      </c>
      <c r="W256" s="16">
        <v>10404.4</v>
      </c>
      <c r="X256" s="16">
        <v>10983.94</v>
      </c>
      <c r="Y256" s="16">
        <v>11724.86</v>
      </c>
      <c r="Z256" s="16">
        <v>11486.41</v>
      </c>
      <c r="AA256" s="16">
        <v>12440.97</v>
      </c>
      <c r="AB256" s="16">
        <v>11399.24</v>
      </c>
      <c r="AC256" s="16">
        <v>10562.43</v>
      </c>
      <c r="AD256" s="16">
        <v>11342.56</v>
      </c>
      <c r="AE256" s="16">
        <v>11314.37</v>
      </c>
      <c r="AF256" s="16">
        <v>9998.5400000000009</v>
      </c>
      <c r="AG256" s="16">
        <v>9084.4599999999991</v>
      </c>
      <c r="AH256" s="16">
        <v>9282.06</v>
      </c>
      <c r="AI256" s="16">
        <v>8806.94</v>
      </c>
      <c r="AJ256" s="16">
        <v>8361.39</v>
      </c>
      <c r="AK256" s="16">
        <v>8171.98</v>
      </c>
      <c r="AL256" s="16">
        <v>7117.79</v>
      </c>
      <c r="AM256" s="16">
        <v>6345.63</v>
      </c>
      <c r="AN256" s="16">
        <v>10400.623226890801</v>
      </c>
      <c r="AO256" s="16">
        <v>10483.084929971999</v>
      </c>
      <c r="AP256" s="16">
        <v>10565.5466330532</v>
      </c>
      <c r="AQ256" s="16">
        <v>10648.0083361345</v>
      </c>
      <c r="AR256" s="16">
        <v>10730.470039215699</v>
      </c>
      <c r="AS256" s="16">
        <v>10812.9317422969</v>
      </c>
      <c r="AT256" s="16">
        <v>10895.3934453782</v>
      </c>
      <c r="AU256" s="16">
        <v>10977.855148459401</v>
      </c>
      <c r="AV256" s="16">
        <v>11060.3168515406</v>
      </c>
      <c r="AW256" s="16">
        <v>11142.7785546219</v>
      </c>
      <c r="AX256" s="16">
        <v>11225.240257703101</v>
      </c>
      <c r="AY256" s="16">
        <v>11307.701960784299</v>
      </c>
      <c r="AZ256" s="16">
        <v>11390.1636638656</v>
      </c>
    </row>
    <row r="257" spans="1:52" x14ac:dyDescent="0.25">
      <c r="A257" s="14" t="s">
        <v>503</v>
      </c>
      <c r="B257" s="15">
        <v>10</v>
      </c>
      <c r="C257" s="14" t="s">
        <v>260</v>
      </c>
      <c r="D257" s="14" t="s">
        <v>504</v>
      </c>
      <c r="E257" s="16">
        <v>686.42</v>
      </c>
      <c r="F257" s="16">
        <v>877.2</v>
      </c>
      <c r="G257" s="16">
        <v>783.42</v>
      </c>
      <c r="H257" s="16">
        <v>529.46</v>
      </c>
      <c r="I257" s="16">
        <v>-375.76</v>
      </c>
      <c r="J257" s="16">
        <v>155.77000000000001</v>
      </c>
      <c r="K257" s="16">
        <v>-364.62</v>
      </c>
      <c r="L257" s="16">
        <v>-775.02</v>
      </c>
      <c r="M257" s="16">
        <v>-1638.03</v>
      </c>
      <c r="N257" s="16">
        <v>-1577.14</v>
      </c>
      <c r="O257" s="16">
        <v>-1059.5899999999999</v>
      </c>
      <c r="P257" s="16">
        <v>-97.03</v>
      </c>
      <c r="Q257" s="16">
        <v>360.97</v>
      </c>
      <c r="R257" s="16">
        <v>1348.91</v>
      </c>
      <c r="S257" s="16">
        <v>677.61</v>
      </c>
      <c r="T257" s="16">
        <v>1917.97</v>
      </c>
      <c r="U257" s="16">
        <v>2075.9499999999998</v>
      </c>
      <c r="V257" s="16">
        <v>2441.71</v>
      </c>
      <c r="W257" s="16">
        <v>2938.4</v>
      </c>
      <c r="X257" s="16">
        <v>3032.12</v>
      </c>
      <c r="Y257" s="16">
        <v>3823.24</v>
      </c>
      <c r="Z257" s="16">
        <v>2738.95</v>
      </c>
      <c r="AA257" s="16">
        <v>3099.59</v>
      </c>
      <c r="AB257" s="16">
        <v>2297.36</v>
      </c>
      <c r="AC257" s="16">
        <v>1684.66</v>
      </c>
      <c r="AD257" s="16">
        <v>2347.41</v>
      </c>
      <c r="AE257" s="16">
        <v>1696.74</v>
      </c>
      <c r="AF257" s="16">
        <v>2293.5500000000002</v>
      </c>
      <c r="AG257" s="16">
        <v>3064.64</v>
      </c>
      <c r="AH257" s="16">
        <v>3506.71</v>
      </c>
      <c r="AI257" s="16">
        <v>4213.2299999999996</v>
      </c>
      <c r="AJ257" s="16">
        <v>2995.36</v>
      </c>
      <c r="AK257" s="16">
        <v>3454.55</v>
      </c>
      <c r="AL257" s="16">
        <v>3317.41</v>
      </c>
      <c r="AM257" s="16">
        <v>4031.16</v>
      </c>
      <c r="AN257" s="16">
        <v>3961.6173445378199</v>
      </c>
      <c r="AO257" s="16">
        <v>4092.01945098039</v>
      </c>
      <c r="AP257" s="16">
        <v>4222.4215574229702</v>
      </c>
      <c r="AQ257" s="16">
        <v>4352.8236638655499</v>
      </c>
      <c r="AR257" s="16">
        <v>4483.2257703081204</v>
      </c>
      <c r="AS257" s="16">
        <v>4613.6278767507001</v>
      </c>
      <c r="AT257" s="16">
        <v>4744.0299831932798</v>
      </c>
      <c r="AU257" s="16">
        <v>4874.4320896358604</v>
      </c>
      <c r="AV257" s="16">
        <v>5004.8341960784301</v>
      </c>
      <c r="AW257" s="16">
        <v>5135.2363025210097</v>
      </c>
      <c r="AX257" s="16">
        <v>5265.6384089635903</v>
      </c>
      <c r="AY257" s="16">
        <v>5396.04051540616</v>
      </c>
      <c r="AZ257" s="16">
        <v>5526.4426218487397</v>
      </c>
    </row>
    <row r="258" spans="1:52" x14ac:dyDescent="0.25">
      <c r="A258" s="14" t="s">
        <v>505</v>
      </c>
      <c r="B258" s="15">
        <v>10</v>
      </c>
      <c r="C258" s="14" t="s">
        <v>260</v>
      </c>
      <c r="D258" s="14" t="s">
        <v>506</v>
      </c>
      <c r="E258" s="16">
        <v>7648.95</v>
      </c>
      <c r="F258" s="16">
        <v>7165.54</v>
      </c>
      <c r="G258" s="16">
        <v>6106.76</v>
      </c>
      <c r="H258" s="16">
        <v>5839.26</v>
      </c>
      <c r="I258" s="16">
        <v>5613.1</v>
      </c>
      <c r="J258" s="16">
        <v>5302.38</v>
      </c>
      <c r="K258" s="16">
        <v>5645.38</v>
      </c>
      <c r="L258" s="16">
        <v>4214.6099999999997</v>
      </c>
      <c r="M258" s="16">
        <v>3387.4</v>
      </c>
      <c r="N258" s="16">
        <v>2511.04</v>
      </c>
      <c r="O258" s="16">
        <v>1761.93</v>
      </c>
      <c r="P258" s="16">
        <v>1753.16</v>
      </c>
      <c r="Q258" s="16">
        <v>2900.6</v>
      </c>
      <c r="R258" s="16">
        <v>3122.45</v>
      </c>
      <c r="S258" s="16">
        <v>2100.9</v>
      </c>
      <c r="T258" s="16">
        <v>1447.31</v>
      </c>
      <c r="U258" s="16">
        <v>1369.13</v>
      </c>
      <c r="V258" s="16">
        <v>-304.68</v>
      </c>
      <c r="W258" s="16">
        <v>-426.74</v>
      </c>
      <c r="X258" s="16">
        <v>-441.37</v>
      </c>
      <c r="Y258" s="16">
        <v>431.86</v>
      </c>
      <c r="Z258" s="16">
        <v>-45.91</v>
      </c>
      <c r="AA258" s="16">
        <v>1322.19</v>
      </c>
      <c r="AB258" s="16">
        <v>1135.8900000000001</v>
      </c>
      <c r="AC258" s="16">
        <v>1329.92</v>
      </c>
      <c r="AD258" s="16">
        <v>1627.92</v>
      </c>
      <c r="AE258" s="16">
        <v>134.55000000000001</v>
      </c>
      <c r="AF258" s="16">
        <v>-10.43</v>
      </c>
      <c r="AG258" s="16">
        <v>887.61</v>
      </c>
      <c r="AH258" s="16">
        <v>60.98</v>
      </c>
      <c r="AI258" s="16">
        <v>299.20999999999998</v>
      </c>
      <c r="AJ258" s="16">
        <v>1230.1400000000001</v>
      </c>
      <c r="AK258" s="16">
        <v>1460.72</v>
      </c>
      <c r="AL258" s="16">
        <v>442.24</v>
      </c>
      <c r="AM258" s="16">
        <v>613.28</v>
      </c>
      <c r="AN258" s="16">
        <v>-1120.4887226890801</v>
      </c>
      <c r="AO258" s="16">
        <v>-1305.97187394958</v>
      </c>
      <c r="AP258" s="16">
        <v>-1491.4550252100901</v>
      </c>
      <c r="AQ258" s="16">
        <v>-1676.93817647059</v>
      </c>
      <c r="AR258" s="16">
        <v>-1862.4213277310901</v>
      </c>
      <c r="AS258" s="16">
        <v>-2047.9044789915999</v>
      </c>
      <c r="AT258" s="16">
        <v>-2233.3876302520998</v>
      </c>
      <c r="AU258" s="16">
        <v>-2418.8707815126099</v>
      </c>
      <c r="AV258" s="16">
        <v>-2604.35393277311</v>
      </c>
      <c r="AW258" s="16">
        <v>-2789.8370840336202</v>
      </c>
      <c r="AX258" s="16">
        <v>-2975.3202352941198</v>
      </c>
      <c r="AY258" s="16">
        <v>-3160.8033865546299</v>
      </c>
      <c r="AZ258" s="16">
        <v>-3346.28653781513</v>
      </c>
    </row>
    <row r="259" spans="1:52" x14ac:dyDescent="0.25">
      <c r="A259" s="14" t="s">
        <v>507</v>
      </c>
      <c r="B259" s="15">
        <v>10</v>
      </c>
      <c r="C259" s="14" t="s">
        <v>260</v>
      </c>
      <c r="D259" s="14" t="s">
        <v>508</v>
      </c>
      <c r="E259" s="16">
        <v>7645.97</v>
      </c>
      <c r="F259" s="16">
        <v>7100.27</v>
      </c>
      <c r="G259" s="16">
        <v>7512.01</v>
      </c>
      <c r="H259" s="16">
        <v>6006.42</v>
      </c>
      <c r="I259" s="16">
        <v>6159.36</v>
      </c>
      <c r="J259" s="16">
        <v>5375.41</v>
      </c>
      <c r="K259" s="16">
        <v>4465.99</v>
      </c>
      <c r="L259" s="16">
        <v>3685.27</v>
      </c>
      <c r="M259" s="16">
        <v>2458.62</v>
      </c>
      <c r="N259" s="16">
        <v>3871.74</v>
      </c>
      <c r="O259" s="16">
        <v>3539.58</v>
      </c>
      <c r="P259" s="16">
        <v>3385.51</v>
      </c>
      <c r="Q259" s="16">
        <v>3354.2</v>
      </c>
      <c r="R259" s="16">
        <v>2582.92</v>
      </c>
      <c r="S259" s="16">
        <v>2131.11</v>
      </c>
      <c r="T259" s="16">
        <v>1694.29</v>
      </c>
      <c r="U259" s="16">
        <v>720.01</v>
      </c>
      <c r="V259" s="16">
        <v>371.21</v>
      </c>
      <c r="W259" s="16">
        <v>703.28</v>
      </c>
      <c r="X259" s="16">
        <v>416.79</v>
      </c>
      <c r="Y259" s="16">
        <v>-811.94</v>
      </c>
      <c r="Z259" s="16">
        <v>-657.21</v>
      </c>
      <c r="AA259" s="16">
        <v>392.35</v>
      </c>
      <c r="AB259" s="16">
        <v>201.7</v>
      </c>
      <c r="AC259" s="16">
        <v>-78.27</v>
      </c>
      <c r="AD259" s="16">
        <v>1206.1300000000001</v>
      </c>
      <c r="AE259" s="16">
        <v>1627.49</v>
      </c>
      <c r="AF259" s="16">
        <v>1553.95</v>
      </c>
      <c r="AG259" s="16">
        <v>670.86</v>
      </c>
      <c r="AH259" s="16">
        <v>468.63</v>
      </c>
      <c r="AI259" s="16">
        <v>1635.1</v>
      </c>
      <c r="AJ259" s="16">
        <v>2200.4899999999998</v>
      </c>
      <c r="AK259" s="16">
        <v>2919.29</v>
      </c>
      <c r="AL259" s="16">
        <v>2733.07</v>
      </c>
      <c r="AM259" s="16">
        <v>3713.02</v>
      </c>
      <c r="AN259" s="16">
        <v>-184.83800000000301</v>
      </c>
      <c r="AO259" s="16">
        <v>-339.479190476192</v>
      </c>
      <c r="AP259" s="16">
        <v>-494.12038095238199</v>
      </c>
      <c r="AQ259" s="16">
        <v>-648.76157142857198</v>
      </c>
      <c r="AR259" s="16">
        <v>-803.40276190476197</v>
      </c>
      <c r="AS259" s="16">
        <v>-958.04395238095196</v>
      </c>
      <c r="AT259" s="16">
        <v>-1112.6851428571399</v>
      </c>
      <c r="AU259" s="16">
        <v>-1267.32633333333</v>
      </c>
      <c r="AV259" s="16">
        <v>-1421.9675238095199</v>
      </c>
      <c r="AW259" s="16">
        <v>-1576.60871428571</v>
      </c>
      <c r="AX259" s="16">
        <v>-1731.2499047619001</v>
      </c>
      <c r="AY259" s="16">
        <v>-1885.89109523809</v>
      </c>
      <c r="AZ259" s="16">
        <v>-2040.5322857142901</v>
      </c>
    </row>
    <row r="260" spans="1:52" x14ac:dyDescent="0.25">
      <c r="A260" s="14" t="s">
        <v>509</v>
      </c>
      <c r="B260" s="15">
        <v>10</v>
      </c>
      <c r="C260" s="14" t="s">
        <v>260</v>
      </c>
      <c r="D260" s="14" t="s">
        <v>510</v>
      </c>
      <c r="E260" s="16">
        <v>7784.39</v>
      </c>
      <c r="F260" s="16">
        <v>7840.08</v>
      </c>
      <c r="G260" s="16">
        <v>7953.18</v>
      </c>
      <c r="H260" s="16">
        <v>9368.83</v>
      </c>
      <c r="I260" s="16">
        <v>8582.2099999999991</v>
      </c>
      <c r="J260" s="16">
        <v>9228.1299999999992</v>
      </c>
      <c r="K260" s="16">
        <v>9758.58</v>
      </c>
      <c r="L260" s="16">
        <v>11066.65</v>
      </c>
      <c r="M260" s="16">
        <v>11249.27</v>
      </c>
      <c r="N260" s="16">
        <v>11596.75</v>
      </c>
      <c r="O260" s="16">
        <v>12365.47</v>
      </c>
      <c r="P260" s="16">
        <v>13289.1</v>
      </c>
      <c r="Q260" s="16">
        <v>13216.24</v>
      </c>
      <c r="R260" s="16">
        <v>12881.14</v>
      </c>
      <c r="S260" s="16">
        <v>13537.85</v>
      </c>
      <c r="T260" s="16">
        <v>13635.07</v>
      </c>
      <c r="U260" s="16">
        <v>12775.58</v>
      </c>
      <c r="V260" s="16">
        <v>12496.74</v>
      </c>
      <c r="W260" s="16">
        <v>10918.41</v>
      </c>
      <c r="X260" s="16">
        <v>10214.950000000001</v>
      </c>
      <c r="Y260" s="16">
        <v>8741.74</v>
      </c>
      <c r="Z260" s="16">
        <v>8317.81</v>
      </c>
      <c r="AA260" s="16">
        <v>7477.14</v>
      </c>
      <c r="AB260" s="16">
        <v>7396.34</v>
      </c>
      <c r="AC260" s="16">
        <v>6877.71</v>
      </c>
      <c r="AD260" s="16">
        <v>5988.87</v>
      </c>
      <c r="AE260" s="16">
        <v>5507.37</v>
      </c>
      <c r="AF260" s="16">
        <v>4252.1400000000003</v>
      </c>
      <c r="AG260" s="16">
        <v>4390.1499999999996</v>
      </c>
      <c r="AH260" s="16">
        <v>3005.75</v>
      </c>
      <c r="AI260" s="16">
        <v>3946.51</v>
      </c>
      <c r="AJ260" s="16">
        <v>2981.49</v>
      </c>
      <c r="AK260" s="16">
        <v>3947.98</v>
      </c>
      <c r="AL260" s="16">
        <v>3238.13</v>
      </c>
      <c r="AM260" s="16">
        <v>3343.87</v>
      </c>
      <c r="AN260" s="16">
        <v>4508.6166890756303</v>
      </c>
      <c r="AO260" s="16">
        <v>4284.21980672269</v>
      </c>
      <c r="AP260" s="16">
        <v>4059.8229243697501</v>
      </c>
      <c r="AQ260" s="16">
        <v>3835.4260420168098</v>
      </c>
      <c r="AR260" s="16">
        <v>3611.0291596638599</v>
      </c>
      <c r="AS260" s="16">
        <v>3386.63227731092</v>
      </c>
      <c r="AT260" s="16">
        <v>3162.2353949579801</v>
      </c>
      <c r="AU260" s="16">
        <v>2937.8385126050398</v>
      </c>
      <c r="AV260" s="16">
        <v>2713.4416302520999</v>
      </c>
      <c r="AW260" s="16">
        <v>2489.04474789916</v>
      </c>
      <c r="AX260" s="16">
        <v>2264.6478655461701</v>
      </c>
      <c r="AY260" s="16">
        <v>2040.25098319327</v>
      </c>
      <c r="AZ260" s="16">
        <v>1815.8541008403699</v>
      </c>
    </row>
    <row r="261" spans="1:52" x14ac:dyDescent="0.25">
      <c r="A261" s="14" t="s">
        <v>511</v>
      </c>
      <c r="B261" s="15">
        <v>10</v>
      </c>
      <c r="C261" s="14" t="s">
        <v>260</v>
      </c>
      <c r="D261" s="14" t="s">
        <v>512</v>
      </c>
      <c r="E261" s="16">
        <v>10329.67</v>
      </c>
      <c r="F261" s="16">
        <v>9331.91</v>
      </c>
      <c r="G261" s="16">
        <v>9053.64</v>
      </c>
      <c r="H261" s="16">
        <v>8972.17</v>
      </c>
      <c r="I261" s="16">
        <v>9562.75</v>
      </c>
      <c r="J261" s="16">
        <v>8892.3700000000008</v>
      </c>
      <c r="K261" s="16">
        <v>10449.76</v>
      </c>
      <c r="L261" s="16">
        <v>10670.29</v>
      </c>
      <c r="M261" s="16">
        <v>10207.56</v>
      </c>
      <c r="N261" s="16">
        <v>9248.91</v>
      </c>
      <c r="O261" s="16">
        <v>8323.83</v>
      </c>
      <c r="P261" s="16">
        <v>8001.03</v>
      </c>
      <c r="Q261" s="16">
        <v>7687.42</v>
      </c>
      <c r="R261" s="16">
        <v>9219.89</v>
      </c>
      <c r="S261" s="16">
        <v>9130.82</v>
      </c>
      <c r="T261" s="16">
        <v>7759.21</v>
      </c>
      <c r="U261" s="16">
        <v>8537.83</v>
      </c>
      <c r="V261" s="16">
        <v>8527.7900000000009</v>
      </c>
      <c r="W261" s="16">
        <v>8016.8</v>
      </c>
      <c r="X261" s="16">
        <v>8593.34</v>
      </c>
      <c r="Y261" s="16">
        <v>8587.42</v>
      </c>
      <c r="Z261" s="16">
        <v>8480.67</v>
      </c>
      <c r="AA261" s="16">
        <v>10025.209999999999</v>
      </c>
      <c r="AB261" s="16">
        <v>9873.9699999999993</v>
      </c>
      <c r="AC261" s="16">
        <v>10212.07</v>
      </c>
      <c r="AD261" s="16">
        <v>10837.95</v>
      </c>
      <c r="AE261" s="16">
        <v>11375.05</v>
      </c>
      <c r="AF261" s="16">
        <v>11624.9</v>
      </c>
      <c r="AG261" s="16">
        <v>11592.12</v>
      </c>
      <c r="AH261" s="16">
        <v>11512.01</v>
      </c>
      <c r="AI261" s="16">
        <v>11658.14</v>
      </c>
      <c r="AJ261" s="16">
        <v>12044.24</v>
      </c>
      <c r="AK261" s="16">
        <v>11530</v>
      </c>
      <c r="AL261" s="16">
        <v>11358.52</v>
      </c>
      <c r="AM261" s="16">
        <v>11325.76</v>
      </c>
      <c r="AN261" s="16">
        <v>11129.600386554601</v>
      </c>
      <c r="AO261" s="16">
        <v>11204.173392156899</v>
      </c>
      <c r="AP261" s="16">
        <v>11278.7463977591</v>
      </c>
      <c r="AQ261" s="16">
        <v>11353.3194033613</v>
      </c>
      <c r="AR261" s="16">
        <v>11427.8924089636</v>
      </c>
      <c r="AS261" s="16">
        <v>11502.465414565801</v>
      </c>
      <c r="AT261" s="16">
        <v>11577.038420168101</v>
      </c>
      <c r="AU261" s="16">
        <v>11651.611425770299</v>
      </c>
      <c r="AV261" s="16">
        <v>11726.1844313725</v>
      </c>
      <c r="AW261" s="16">
        <v>11800.7574369748</v>
      </c>
      <c r="AX261" s="16">
        <v>11875.330442577</v>
      </c>
      <c r="AY261" s="16">
        <v>11949.903448179301</v>
      </c>
      <c r="AZ261" s="16">
        <v>12024.476453781501</v>
      </c>
    </row>
    <row r="262" spans="1:52" x14ac:dyDescent="0.25">
      <c r="A262" s="14" t="s">
        <v>513</v>
      </c>
      <c r="B262" s="15">
        <v>10</v>
      </c>
      <c r="C262" s="14" t="s">
        <v>260</v>
      </c>
      <c r="D262" s="14" t="s">
        <v>514</v>
      </c>
      <c r="E262" s="16">
        <v>6574.62</v>
      </c>
      <c r="F262" s="16">
        <v>6081.54</v>
      </c>
      <c r="G262" s="16">
        <v>6113.77</v>
      </c>
      <c r="H262" s="16">
        <v>5301.52</v>
      </c>
      <c r="I262" s="16">
        <v>5474.21</v>
      </c>
      <c r="J262" s="16">
        <v>5182.9399999999996</v>
      </c>
      <c r="K262" s="16">
        <v>4202.26</v>
      </c>
      <c r="L262" s="16">
        <v>4561.29</v>
      </c>
      <c r="M262" s="16">
        <v>3960.34</v>
      </c>
      <c r="N262" s="16">
        <v>3148.21</v>
      </c>
      <c r="O262" s="16">
        <v>4379.3100000000004</v>
      </c>
      <c r="P262" s="16">
        <v>3086.17</v>
      </c>
      <c r="Q262" s="16">
        <v>2621.5</v>
      </c>
      <c r="R262" s="16">
        <v>3520.58</v>
      </c>
      <c r="S262" s="16">
        <v>4335.53</v>
      </c>
      <c r="T262" s="16">
        <v>3669</v>
      </c>
      <c r="U262" s="16">
        <v>3841.95</v>
      </c>
      <c r="V262" s="16">
        <v>4529.4399999999996</v>
      </c>
      <c r="W262" s="16">
        <v>4586.53</v>
      </c>
      <c r="X262" s="16">
        <v>5239.6000000000004</v>
      </c>
      <c r="Y262" s="16">
        <v>5564.91</v>
      </c>
      <c r="Z262" s="16">
        <v>5518.21</v>
      </c>
      <c r="AA262" s="16">
        <v>5868.13</v>
      </c>
      <c r="AB262" s="16">
        <v>7483.79</v>
      </c>
      <c r="AC262" s="16">
        <v>7864.4</v>
      </c>
      <c r="AD262" s="16">
        <v>6879.32</v>
      </c>
      <c r="AE262" s="16">
        <v>6456.32</v>
      </c>
      <c r="AF262" s="16">
        <v>5917.55</v>
      </c>
      <c r="AG262" s="16">
        <v>6852.16</v>
      </c>
      <c r="AH262" s="16">
        <v>5868.36</v>
      </c>
      <c r="AI262" s="16">
        <v>5300.09</v>
      </c>
      <c r="AJ262" s="16">
        <v>5424.88</v>
      </c>
      <c r="AK262" s="16">
        <v>5296.28</v>
      </c>
      <c r="AL262" s="16">
        <v>5854.94</v>
      </c>
      <c r="AM262" s="16">
        <v>4342.3900000000003</v>
      </c>
      <c r="AN262" s="16">
        <v>5831.4320672268896</v>
      </c>
      <c r="AO262" s="16">
        <v>5868.2544201680603</v>
      </c>
      <c r="AP262" s="16">
        <v>5905.0767731092401</v>
      </c>
      <c r="AQ262" s="16">
        <v>5941.8991260504099</v>
      </c>
      <c r="AR262" s="16">
        <v>5978.7214789915897</v>
      </c>
      <c r="AS262" s="16">
        <v>6015.5438319327704</v>
      </c>
      <c r="AT262" s="16">
        <v>6052.3661848739403</v>
      </c>
      <c r="AU262" s="16">
        <v>6089.1885378151201</v>
      </c>
      <c r="AV262" s="16">
        <v>6126.0108907562999</v>
      </c>
      <c r="AW262" s="16">
        <v>6162.8332436974697</v>
      </c>
      <c r="AX262" s="16">
        <v>6199.6555966386504</v>
      </c>
      <c r="AY262" s="16">
        <v>6236.4779495798302</v>
      </c>
      <c r="AZ262" s="16">
        <v>6273.300302521</v>
      </c>
    </row>
    <row r="263" spans="1:52" x14ac:dyDescent="0.25">
      <c r="A263" s="14" t="s">
        <v>515</v>
      </c>
      <c r="B263" s="15">
        <v>10</v>
      </c>
      <c r="C263" s="14" t="s">
        <v>260</v>
      </c>
      <c r="D263" s="14" t="s">
        <v>516</v>
      </c>
      <c r="E263" s="16">
        <v>3565.36</v>
      </c>
      <c r="F263" s="16">
        <v>3243.52</v>
      </c>
      <c r="G263" s="16">
        <v>2574.1999999999998</v>
      </c>
      <c r="H263" s="16">
        <v>2734.17</v>
      </c>
      <c r="I263" s="16">
        <v>1487.81</v>
      </c>
      <c r="J263" s="16">
        <v>2465.08</v>
      </c>
      <c r="K263" s="16">
        <v>1294.3800000000001</v>
      </c>
      <c r="L263" s="16">
        <v>679.23</v>
      </c>
      <c r="M263" s="16">
        <v>-493.91</v>
      </c>
      <c r="N263" s="16">
        <v>-230.61</v>
      </c>
      <c r="O263" s="16">
        <v>501.85</v>
      </c>
      <c r="P263" s="16">
        <v>-951.3</v>
      </c>
      <c r="Q263" s="16">
        <v>263.72000000000003</v>
      </c>
      <c r="R263" s="16">
        <v>-553.99</v>
      </c>
      <c r="S263" s="16">
        <v>-461.1</v>
      </c>
      <c r="T263" s="16">
        <v>-994.09</v>
      </c>
      <c r="U263" s="16">
        <v>161.07</v>
      </c>
      <c r="V263" s="16">
        <v>-1073.79</v>
      </c>
      <c r="W263" s="16">
        <v>-714.93</v>
      </c>
      <c r="X263" s="16">
        <v>-1084.5899999999999</v>
      </c>
      <c r="Y263" s="16">
        <v>-828.74</v>
      </c>
      <c r="Z263" s="16">
        <v>473.92</v>
      </c>
      <c r="AA263" s="16">
        <v>445.84</v>
      </c>
      <c r="AB263" s="16">
        <v>554.23</v>
      </c>
      <c r="AC263" s="16">
        <v>2316.67</v>
      </c>
      <c r="AD263" s="16">
        <v>2272.0500000000002</v>
      </c>
      <c r="AE263" s="16">
        <v>1980.63</v>
      </c>
      <c r="AF263" s="16">
        <v>3141.76</v>
      </c>
      <c r="AG263" s="16">
        <v>2373.81</v>
      </c>
      <c r="AH263" s="16">
        <v>3494.22</v>
      </c>
      <c r="AI263" s="16">
        <v>4982.46</v>
      </c>
      <c r="AJ263" s="16">
        <v>5127.32</v>
      </c>
      <c r="AK263" s="16">
        <v>5992.84</v>
      </c>
      <c r="AL263" s="16">
        <v>6433.98</v>
      </c>
      <c r="AM263" s="16">
        <v>7044.04</v>
      </c>
      <c r="AN263" s="16">
        <v>3459.0056302521002</v>
      </c>
      <c r="AO263" s="16">
        <v>3558.7644985994398</v>
      </c>
      <c r="AP263" s="16">
        <v>3658.5233669467798</v>
      </c>
      <c r="AQ263" s="16">
        <v>3758.2822352941198</v>
      </c>
      <c r="AR263" s="16">
        <v>3858.0411036414598</v>
      </c>
      <c r="AS263" s="16">
        <v>3957.7999719887998</v>
      </c>
      <c r="AT263" s="16">
        <v>4057.5588403361398</v>
      </c>
      <c r="AU263" s="16">
        <v>4157.3177086834803</v>
      </c>
      <c r="AV263" s="16">
        <v>4257.0765770308099</v>
      </c>
      <c r="AW263" s="16">
        <v>4356.8354453781503</v>
      </c>
      <c r="AX263" s="16">
        <v>4456.5943137254899</v>
      </c>
      <c r="AY263" s="16">
        <v>4556.3531820728304</v>
      </c>
      <c r="AZ263" s="16">
        <v>4656.1120504201699</v>
      </c>
    </row>
    <row r="264" spans="1:52" x14ac:dyDescent="0.25">
      <c r="A264" s="14" t="s">
        <v>517</v>
      </c>
      <c r="B264" s="15">
        <v>10</v>
      </c>
      <c r="C264" s="14" t="s">
        <v>260</v>
      </c>
      <c r="D264" s="14" t="s">
        <v>518</v>
      </c>
      <c r="E264" s="16">
        <v>8001.87</v>
      </c>
      <c r="F264" s="16">
        <v>7506.53</v>
      </c>
      <c r="G264" s="16">
        <v>8202.09</v>
      </c>
      <c r="H264" s="16">
        <v>7242.55</v>
      </c>
      <c r="I264" s="16">
        <v>7366.68</v>
      </c>
      <c r="J264" s="16">
        <v>8797.3799999999992</v>
      </c>
      <c r="K264" s="16">
        <v>8368.32</v>
      </c>
      <c r="L264" s="16">
        <v>9304.61</v>
      </c>
      <c r="M264" s="16">
        <v>7900.34</v>
      </c>
      <c r="N264" s="16">
        <v>8140.56</v>
      </c>
      <c r="O264" s="16">
        <v>7521.64</v>
      </c>
      <c r="P264" s="16">
        <v>7002.99</v>
      </c>
      <c r="Q264" s="16">
        <v>7379.84</v>
      </c>
      <c r="R264" s="16">
        <v>8098.22</v>
      </c>
      <c r="S264" s="16">
        <v>7699.13</v>
      </c>
      <c r="T264" s="16">
        <v>6920.38</v>
      </c>
      <c r="U264" s="16">
        <v>7590.11</v>
      </c>
      <c r="V264" s="16">
        <v>6129.53</v>
      </c>
      <c r="W264" s="16">
        <v>5034.8500000000004</v>
      </c>
      <c r="X264" s="16">
        <v>4205.7</v>
      </c>
      <c r="Y264" s="16">
        <v>4105.2700000000004</v>
      </c>
      <c r="Z264" s="16">
        <v>3212.23</v>
      </c>
      <c r="AA264" s="16">
        <v>3322.6</v>
      </c>
      <c r="AB264" s="16">
        <v>3102.55</v>
      </c>
      <c r="AC264" s="16">
        <v>3705.98</v>
      </c>
      <c r="AD264" s="16">
        <v>3408.66</v>
      </c>
      <c r="AE264" s="16">
        <v>2986.67</v>
      </c>
      <c r="AF264" s="16">
        <v>2704.05</v>
      </c>
      <c r="AG264" s="16">
        <v>919.46</v>
      </c>
      <c r="AH264" s="16">
        <v>334.1</v>
      </c>
      <c r="AI264" s="16">
        <v>139.35</v>
      </c>
      <c r="AJ264" s="16">
        <v>-1502.39</v>
      </c>
      <c r="AK264" s="16">
        <v>-1722.89</v>
      </c>
      <c r="AL264" s="16">
        <v>-1054.53</v>
      </c>
      <c r="AM264" s="16">
        <v>-1019.83</v>
      </c>
      <c r="AN264" s="16">
        <v>-638.24309243692596</v>
      </c>
      <c r="AO264" s="16">
        <v>-945.21628011202699</v>
      </c>
      <c r="AP264" s="16">
        <v>-1252.1894677871301</v>
      </c>
      <c r="AQ264" s="16">
        <v>-1559.1626554622301</v>
      </c>
      <c r="AR264" s="16">
        <v>-1866.13584313723</v>
      </c>
      <c r="AS264" s="16">
        <v>-2173.1090308123298</v>
      </c>
      <c r="AT264" s="16">
        <v>-2480.0822184874301</v>
      </c>
      <c r="AU264" s="16">
        <v>-2787.0554061624298</v>
      </c>
      <c r="AV264" s="16">
        <v>-3094.02859383753</v>
      </c>
      <c r="AW264" s="16">
        <v>-3401.0017815126298</v>
      </c>
      <c r="AX264" s="16">
        <v>-3707.97496918763</v>
      </c>
      <c r="AY264" s="16">
        <v>-4014.9481568627298</v>
      </c>
      <c r="AZ264" s="16">
        <v>-4321.92134453783</v>
      </c>
    </row>
    <row r="265" spans="1:52" x14ac:dyDescent="0.25">
      <c r="A265" s="14" t="s">
        <v>519</v>
      </c>
      <c r="B265" s="15">
        <v>10</v>
      </c>
      <c r="C265" s="14" t="s">
        <v>260</v>
      </c>
      <c r="D265" s="14" t="s">
        <v>520</v>
      </c>
      <c r="E265" s="16">
        <v>7524.12</v>
      </c>
      <c r="F265" s="16">
        <v>8514.1299999999992</v>
      </c>
      <c r="G265" s="16">
        <v>8686.2000000000007</v>
      </c>
      <c r="H265" s="16">
        <v>9288.44</v>
      </c>
      <c r="I265" s="16">
        <v>8375.81</v>
      </c>
      <c r="J265" s="16">
        <v>8145.97</v>
      </c>
      <c r="K265" s="16">
        <v>8464.09</v>
      </c>
      <c r="L265" s="16">
        <v>7867.14</v>
      </c>
      <c r="M265" s="16">
        <v>9172.8700000000008</v>
      </c>
      <c r="N265" s="16">
        <v>8832.9</v>
      </c>
      <c r="O265" s="16">
        <v>9136.4</v>
      </c>
      <c r="P265" s="16">
        <v>8188.03</v>
      </c>
      <c r="Q265" s="16">
        <v>8858.41</v>
      </c>
      <c r="R265" s="16">
        <v>8551.35</v>
      </c>
      <c r="S265" s="16">
        <v>7371.68</v>
      </c>
      <c r="T265" s="16">
        <v>7664.72</v>
      </c>
      <c r="U265" s="16">
        <v>7448.13</v>
      </c>
      <c r="V265" s="16">
        <v>7758.7</v>
      </c>
      <c r="W265" s="16">
        <v>9039.99</v>
      </c>
      <c r="X265" s="16">
        <v>9079.15</v>
      </c>
      <c r="Y265" s="16">
        <v>8705.91</v>
      </c>
      <c r="Z265" s="16">
        <v>7292.17</v>
      </c>
      <c r="AA265" s="16">
        <v>5984.46</v>
      </c>
      <c r="AB265" s="16">
        <v>7762.64</v>
      </c>
      <c r="AC265" s="16">
        <v>6644.09</v>
      </c>
      <c r="AD265" s="16">
        <v>6731.07</v>
      </c>
      <c r="AE265" s="16">
        <v>6676.99</v>
      </c>
      <c r="AF265" s="16">
        <v>7318.31</v>
      </c>
      <c r="AG265" s="16">
        <v>6273.81</v>
      </c>
      <c r="AH265" s="16">
        <v>7857.64</v>
      </c>
      <c r="AI265" s="16">
        <v>7313.89</v>
      </c>
      <c r="AJ265" s="16">
        <v>5857.06</v>
      </c>
      <c r="AK265" s="16">
        <v>4635.59</v>
      </c>
      <c r="AL265" s="16">
        <v>4661.34</v>
      </c>
      <c r="AM265" s="16">
        <v>4473.6499999999996</v>
      </c>
      <c r="AN265" s="16">
        <v>5893.1880000000001</v>
      </c>
      <c r="AO265" s="16">
        <v>5798.1161428571404</v>
      </c>
      <c r="AP265" s="16">
        <v>5703.0442857142898</v>
      </c>
      <c r="AQ265" s="16">
        <v>5607.9724285714301</v>
      </c>
      <c r="AR265" s="16">
        <v>5512.9005714285704</v>
      </c>
      <c r="AS265" s="16">
        <v>5417.8287142857098</v>
      </c>
      <c r="AT265" s="16">
        <v>5322.7568571428601</v>
      </c>
      <c r="AU265" s="16">
        <v>5227.6850000000004</v>
      </c>
      <c r="AV265" s="16">
        <v>5132.6131428571398</v>
      </c>
      <c r="AW265" s="16">
        <v>5037.5412857142901</v>
      </c>
      <c r="AX265" s="16">
        <v>4942.4694285714304</v>
      </c>
      <c r="AY265" s="16">
        <v>4847.3975714285698</v>
      </c>
      <c r="AZ265" s="16">
        <v>4752.3257142857101</v>
      </c>
    </row>
    <row r="266" spans="1:52" x14ac:dyDescent="0.25">
      <c r="A266" s="14" t="s">
        <v>521</v>
      </c>
      <c r="B266" s="15">
        <v>10</v>
      </c>
      <c r="C266" s="14" t="s">
        <v>260</v>
      </c>
      <c r="D266" s="14" t="s">
        <v>522</v>
      </c>
      <c r="E266" s="16">
        <v>6269.99</v>
      </c>
      <c r="F266" s="16">
        <v>6227.48</v>
      </c>
      <c r="G266" s="16">
        <v>6628.7</v>
      </c>
      <c r="H266" s="16">
        <v>6940.83</v>
      </c>
      <c r="I266" s="16">
        <v>6553.3</v>
      </c>
      <c r="J266" s="16">
        <v>6929.12</v>
      </c>
      <c r="K266" s="16">
        <v>6196.98</v>
      </c>
      <c r="L266" s="16">
        <v>6424.86</v>
      </c>
      <c r="M266" s="16">
        <v>5854.05</v>
      </c>
      <c r="N266" s="16">
        <v>6539.6</v>
      </c>
      <c r="O266" s="16">
        <v>7529.76</v>
      </c>
      <c r="P266" s="16">
        <v>8468.31</v>
      </c>
      <c r="Q266" s="16">
        <v>9003.26</v>
      </c>
      <c r="R266" s="16">
        <v>9800.34</v>
      </c>
      <c r="S266" s="16">
        <v>10841.41</v>
      </c>
      <c r="T266" s="16">
        <v>10406.42</v>
      </c>
      <c r="U266" s="16">
        <v>10979.63</v>
      </c>
      <c r="V266" s="16">
        <v>10880.92</v>
      </c>
      <c r="W266" s="16">
        <v>11041.39</v>
      </c>
      <c r="X266" s="16">
        <v>10739.46</v>
      </c>
      <c r="Y266" s="16">
        <v>9441.9599999999991</v>
      </c>
      <c r="Z266" s="16">
        <v>9810.34</v>
      </c>
      <c r="AA266" s="16">
        <v>9102.26</v>
      </c>
      <c r="AB266" s="16">
        <v>8363.68</v>
      </c>
      <c r="AC266" s="16">
        <v>7701.5</v>
      </c>
      <c r="AD266" s="16">
        <v>8107.54</v>
      </c>
      <c r="AE266" s="16">
        <v>8568.06</v>
      </c>
      <c r="AF266" s="16">
        <v>9335.3700000000008</v>
      </c>
      <c r="AG266" s="16">
        <v>9369.56</v>
      </c>
      <c r="AH266" s="16">
        <v>8481.65</v>
      </c>
      <c r="AI266" s="16">
        <v>9518.9500000000007</v>
      </c>
      <c r="AJ266" s="16">
        <v>10361.379999999999</v>
      </c>
      <c r="AK266" s="16">
        <v>10495.87</v>
      </c>
      <c r="AL266" s="16">
        <v>9805.85</v>
      </c>
      <c r="AM266" s="16">
        <v>11089.25</v>
      </c>
      <c r="AN266" s="16">
        <v>10701.463277310901</v>
      </c>
      <c r="AO266" s="16">
        <v>10813.752459383701</v>
      </c>
      <c r="AP266" s="16">
        <v>10926.041641456601</v>
      </c>
      <c r="AQ266" s="16">
        <v>11038.330823529401</v>
      </c>
      <c r="AR266" s="16">
        <v>11150.620005602201</v>
      </c>
      <c r="AS266" s="16">
        <v>11262.909187675101</v>
      </c>
      <c r="AT266" s="16">
        <v>11375.198369747901</v>
      </c>
      <c r="AU266" s="16">
        <v>11487.487551820701</v>
      </c>
      <c r="AV266" s="16">
        <v>11599.776733893599</v>
      </c>
      <c r="AW266" s="16">
        <v>11712.065915966399</v>
      </c>
      <c r="AX266" s="16">
        <v>11824.355098039199</v>
      </c>
      <c r="AY266" s="16">
        <v>11936.644280111999</v>
      </c>
      <c r="AZ266" s="16">
        <v>12048.933462184899</v>
      </c>
    </row>
    <row r="267" spans="1:52" x14ac:dyDescent="0.25">
      <c r="A267" s="14" t="s">
        <v>523</v>
      </c>
      <c r="B267" s="15">
        <v>10</v>
      </c>
      <c r="C267" s="14" t="s">
        <v>260</v>
      </c>
      <c r="D267" s="14" t="s">
        <v>524</v>
      </c>
      <c r="E267" s="16">
        <v>4000.96</v>
      </c>
      <c r="F267" s="16">
        <v>3774.48</v>
      </c>
      <c r="G267" s="16">
        <v>5349.07</v>
      </c>
      <c r="H267" s="16">
        <v>5438.77</v>
      </c>
      <c r="I267" s="16">
        <v>6773.48</v>
      </c>
      <c r="J267" s="16">
        <v>7819.46</v>
      </c>
      <c r="K267" s="16">
        <v>8716.8799999999992</v>
      </c>
      <c r="L267" s="16">
        <v>9034.43</v>
      </c>
      <c r="M267" s="16">
        <v>9719.92</v>
      </c>
      <c r="N267" s="16">
        <v>8780.9599999999991</v>
      </c>
      <c r="O267" s="16">
        <v>7201.11</v>
      </c>
      <c r="P267" s="16">
        <v>7305.32</v>
      </c>
      <c r="Q267" s="16">
        <v>6954.2</v>
      </c>
      <c r="R267" s="16">
        <v>6544.94</v>
      </c>
      <c r="S267" s="16">
        <v>6500.22</v>
      </c>
      <c r="T267" s="16">
        <v>6621.91</v>
      </c>
      <c r="U267" s="16">
        <v>7440.95</v>
      </c>
      <c r="V267" s="16">
        <v>6133.58</v>
      </c>
      <c r="W267" s="16">
        <v>6239.56</v>
      </c>
      <c r="X267" s="16">
        <v>4442.3999999999996</v>
      </c>
      <c r="Y267" s="16">
        <v>4290.95</v>
      </c>
      <c r="Z267" s="16">
        <v>4391.6400000000003</v>
      </c>
      <c r="AA267" s="16">
        <v>3122.41</v>
      </c>
      <c r="AB267" s="16">
        <v>2862.03</v>
      </c>
      <c r="AC267" s="16">
        <v>3267.84</v>
      </c>
      <c r="AD267" s="16">
        <v>4572.01</v>
      </c>
      <c r="AE267" s="16">
        <v>4839.8599999999997</v>
      </c>
      <c r="AF267" s="16">
        <v>5142.71</v>
      </c>
      <c r="AG267" s="16">
        <v>5511.93</v>
      </c>
      <c r="AH267" s="16">
        <v>5779.02</v>
      </c>
      <c r="AI267" s="16">
        <v>6159</v>
      </c>
      <c r="AJ267" s="16">
        <v>6163.64</v>
      </c>
      <c r="AK267" s="16">
        <v>7590.48</v>
      </c>
      <c r="AL267" s="16">
        <v>8147.16</v>
      </c>
      <c r="AM267" s="16">
        <v>8671.44</v>
      </c>
      <c r="AN267" s="16">
        <v>5721.6813781512601</v>
      </c>
      <c r="AO267" s="16">
        <v>5697.7990420168098</v>
      </c>
      <c r="AP267" s="16">
        <v>5673.9167058823496</v>
      </c>
      <c r="AQ267" s="16">
        <v>5650.0343697479002</v>
      </c>
      <c r="AR267" s="16">
        <v>5626.1520336134499</v>
      </c>
      <c r="AS267" s="16">
        <v>5602.2696974789897</v>
      </c>
      <c r="AT267" s="16">
        <v>5578.3873613445403</v>
      </c>
      <c r="AU267" s="16">
        <v>5554.50502521008</v>
      </c>
      <c r="AV267" s="16">
        <v>5530.6226890756298</v>
      </c>
      <c r="AW267" s="16">
        <v>5506.7403529411704</v>
      </c>
      <c r="AX267" s="16">
        <v>5482.8580168067201</v>
      </c>
      <c r="AY267" s="16">
        <v>5458.9756806722698</v>
      </c>
      <c r="AZ267" s="16">
        <v>5435.0933445378096</v>
      </c>
    </row>
    <row r="268" spans="1:52" x14ac:dyDescent="0.25">
      <c r="A268" s="14" t="s">
        <v>525</v>
      </c>
      <c r="B268" s="15">
        <v>10</v>
      </c>
      <c r="C268" s="14" t="s">
        <v>260</v>
      </c>
      <c r="D268" s="14" t="s">
        <v>526</v>
      </c>
      <c r="E268" s="16">
        <v>12204.54</v>
      </c>
      <c r="F268" s="16">
        <v>11054.9</v>
      </c>
      <c r="G268" s="16">
        <v>9557.5400000000009</v>
      </c>
      <c r="H268" s="16">
        <v>8890.27</v>
      </c>
      <c r="I268" s="16">
        <v>8878.2900000000009</v>
      </c>
      <c r="J268" s="16">
        <v>9756.49</v>
      </c>
      <c r="K268" s="16">
        <v>10037.58</v>
      </c>
      <c r="L268" s="16">
        <v>8843.83</v>
      </c>
      <c r="M268" s="16">
        <v>8244.2099999999991</v>
      </c>
      <c r="N268" s="16">
        <v>6737.64</v>
      </c>
      <c r="O268" s="16">
        <v>6996.58</v>
      </c>
      <c r="P268" s="16">
        <v>7764.86</v>
      </c>
      <c r="Q268" s="16">
        <v>7633.51</v>
      </c>
      <c r="R268" s="16">
        <v>8973.31</v>
      </c>
      <c r="S268" s="16">
        <v>9286.01</v>
      </c>
      <c r="T268" s="16">
        <v>8789.76</v>
      </c>
      <c r="U268" s="16">
        <v>10102.83</v>
      </c>
      <c r="V268" s="16">
        <v>10049.120000000001</v>
      </c>
      <c r="W268" s="16">
        <v>9620.6</v>
      </c>
      <c r="X268" s="16">
        <v>10119.25</v>
      </c>
      <c r="Y268" s="16">
        <v>8496.2199999999993</v>
      </c>
      <c r="Z268" s="16">
        <v>9585.02</v>
      </c>
      <c r="AA268" s="16">
        <v>9314.8700000000008</v>
      </c>
      <c r="AB268" s="16">
        <v>7930.64</v>
      </c>
      <c r="AC268" s="16">
        <v>9045.6</v>
      </c>
      <c r="AD268" s="16">
        <v>8738.1</v>
      </c>
      <c r="AE268" s="16">
        <v>7689.32</v>
      </c>
      <c r="AF268" s="16">
        <v>9150.65</v>
      </c>
      <c r="AG268" s="16">
        <v>11016.37</v>
      </c>
      <c r="AH268" s="16">
        <v>11606.43</v>
      </c>
      <c r="AI268" s="16">
        <v>11272.56</v>
      </c>
      <c r="AJ268" s="16">
        <v>12340.82</v>
      </c>
      <c r="AK268" s="16">
        <v>11015.07</v>
      </c>
      <c r="AL268" s="16">
        <v>10956.83</v>
      </c>
      <c r="AM268" s="16">
        <v>9237.99</v>
      </c>
      <c r="AN268" s="16">
        <v>10072.1924033614</v>
      </c>
      <c r="AO268" s="16">
        <v>10106.4608543417</v>
      </c>
      <c r="AP268" s="16">
        <v>10140.7293053221</v>
      </c>
      <c r="AQ268" s="16">
        <v>10174.9977563025</v>
      </c>
      <c r="AR268" s="16">
        <v>10209.266207282901</v>
      </c>
      <c r="AS268" s="16">
        <v>10243.534658263299</v>
      </c>
      <c r="AT268" s="16">
        <v>10277.8031092437</v>
      </c>
      <c r="AU268" s="16">
        <v>10312.0715602241</v>
      </c>
      <c r="AV268" s="16">
        <v>10346.3400112045</v>
      </c>
      <c r="AW268" s="16">
        <v>10380.6084621849</v>
      </c>
      <c r="AX268" s="16">
        <v>10414.876913165301</v>
      </c>
      <c r="AY268" s="16">
        <v>10449.145364145699</v>
      </c>
      <c r="AZ268" s="16">
        <v>10483.4138151261</v>
      </c>
    </row>
    <row r="269" spans="1:52" x14ac:dyDescent="0.25">
      <c r="A269" s="14" t="s">
        <v>527</v>
      </c>
      <c r="B269" s="15">
        <v>10</v>
      </c>
      <c r="C269" s="14" t="s">
        <v>260</v>
      </c>
      <c r="D269" s="14" t="s">
        <v>528</v>
      </c>
      <c r="E269" s="16">
        <v>7280.66</v>
      </c>
      <c r="F269" s="16">
        <v>9176.6200000000008</v>
      </c>
      <c r="G269" s="16">
        <v>8233.89</v>
      </c>
      <c r="H269" s="16">
        <v>8842.41</v>
      </c>
      <c r="I269" s="16">
        <v>9183.01</v>
      </c>
      <c r="J269" s="16">
        <v>8945.94</v>
      </c>
      <c r="K269" s="16">
        <v>8735.27</v>
      </c>
      <c r="L269" s="16">
        <v>7813.29</v>
      </c>
      <c r="M269" s="16">
        <v>8790.68</v>
      </c>
      <c r="N269" s="16">
        <v>9445.67</v>
      </c>
      <c r="O269" s="16">
        <v>10859.73</v>
      </c>
      <c r="P269" s="16">
        <v>12631.06</v>
      </c>
      <c r="Q269" s="16">
        <v>12473.88</v>
      </c>
      <c r="R269" s="16">
        <v>12373.15</v>
      </c>
      <c r="S269" s="16">
        <v>12422.5</v>
      </c>
      <c r="T269" s="16">
        <v>12586.82</v>
      </c>
      <c r="U269" s="16">
        <v>12898.9</v>
      </c>
      <c r="V269" s="16">
        <v>12190.38</v>
      </c>
      <c r="W269" s="16">
        <v>12754.23</v>
      </c>
      <c r="X269" s="16">
        <v>13793.05</v>
      </c>
      <c r="Y269" s="16">
        <v>13936.76</v>
      </c>
      <c r="Z269" s="16">
        <v>13746</v>
      </c>
      <c r="AA269" s="16">
        <v>13327.47</v>
      </c>
      <c r="AB269" s="16">
        <v>12672.96</v>
      </c>
      <c r="AC269" s="16">
        <v>12124.08</v>
      </c>
      <c r="AD269" s="16">
        <v>13027.14</v>
      </c>
      <c r="AE269" s="16">
        <v>13680.39</v>
      </c>
      <c r="AF269" s="16">
        <v>15197.29</v>
      </c>
      <c r="AG269" s="16">
        <v>13843.49</v>
      </c>
      <c r="AH269" s="16">
        <v>14524.18</v>
      </c>
      <c r="AI269" s="16">
        <v>14464.48</v>
      </c>
      <c r="AJ269" s="16">
        <v>15247.64</v>
      </c>
      <c r="AK269" s="16">
        <v>14439.28</v>
      </c>
      <c r="AL269" s="16">
        <v>15175.54</v>
      </c>
      <c r="AM269" s="16">
        <v>15062.7</v>
      </c>
      <c r="AN269" s="16">
        <v>15961.8177815126</v>
      </c>
      <c r="AO269" s="16">
        <v>16178.9020392157</v>
      </c>
      <c r="AP269" s="16">
        <v>16395.9862969188</v>
      </c>
      <c r="AQ269" s="16">
        <v>16613.0705546219</v>
      </c>
      <c r="AR269" s="16">
        <v>16830.154812324901</v>
      </c>
      <c r="AS269" s="16">
        <v>17047.239070028001</v>
      </c>
      <c r="AT269" s="16">
        <v>17264.323327731101</v>
      </c>
      <c r="AU269" s="16">
        <v>17481.407585434201</v>
      </c>
      <c r="AV269" s="16">
        <v>17698.491843137301</v>
      </c>
      <c r="AW269" s="16">
        <v>17915.576100840299</v>
      </c>
      <c r="AX269" s="16">
        <v>18132.660358543399</v>
      </c>
      <c r="AY269" s="16">
        <v>18349.744616246498</v>
      </c>
      <c r="AZ269" s="16">
        <v>18566.828873949598</v>
      </c>
    </row>
    <row r="270" spans="1:52" x14ac:dyDescent="0.25">
      <c r="A270" s="14" t="s">
        <v>529</v>
      </c>
      <c r="B270" s="15">
        <v>10</v>
      </c>
      <c r="C270" s="14" t="s">
        <v>260</v>
      </c>
      <c r="D270" s="14" t="s">
        <v>530</v>
      </c>
      <c r="E270" s="16">
        <v>11864.3</v>
      </c>
      <c r="F270" s="16">
        <v>12888.57</v>
      </c>
      <c r="G270" s="16">
        <v>13150.6</v>
      </c>
      <c r="H270" s="16">
        <v>13065.74</v>
      </c>
      <c r="I270" s="16">
        <v>12369.31</v>
      </c>
      <c r="J270" s="16">
        <v>13296.61</v>
      </c>
      <c r="K270" s="16">
        <v>14245.65</v>
      </c>
      <c r="L270" s="16">
        <v>15572.84</v>
      </c>
      <c r="M270" s="16">
        <v>16039.11</v>
      </c>
      <c r="N270" s="16">
        <v>16119.24</v>
      </c>
      <c r="O270" s="16">
        <v>16562.55</v>
      </c>
      <c r="P270" s="16">
        <v>17642.2</v>
      </c>
      <c r="Q270" s="16">
        <v>16801.689999999999</v>
      </c>
      <c r="R270" s="16">
        <v>17129.89</v>
      </c>
      <c r="S270" s="16">
        <v>17431.91</v>
      </c>
      <c r="T270" s="16">
        <v>18705.54</v>
      </c>
      <c r="U270" s="16">
        <v>18087.64</v>
      </c>
      <c r="V270" s="16">
        <v>18456.75</v>
      </c>
      <c r="W270" s="16">
        <v>18225.66</v>
      </c>
      <c r="X270" s="16">
        <v>18236.32</v>
      </c>
      <c r="Y270" s="16">
        <v>17714.48</v>
      </c>
      <c r="Z270" s="16">
        <v>17573.61</v>
      </c>
      <c r="AA270" s="16">
        <v>16200.31</v>
      </c>
      <c r="AB270" s="16">
        <v>16755.39</v>
      </c>
      <c r="AC270" s="16">
        <v>16495.900000000001</v>
      </c>
      <c r="AD270" s="16">
        <v>17148.349999999999</v>
      </c>
      <c r="AE270" s="16">
        <v>17441.47</v>
      </c>
      <c r="AF270" s="16">
        <v>17435.82</v>
      </c>
      <c r="AG270" s="16">
        <v>17480.07</v>
      </c>
      <c r="AH270" s="16">
        <v>16915.509999999998</v>
      </c>
      <c r="AI270" s="16">
        <v>17762.259999999998</v>
      </c>
      <c r="AJ270" s="16">
        <v>17340.97</v>
      </c>
      <c r="AK270" s="16">
        <v>16172.32</v>
      </c>
      <c r="AL270" s="16">
        <v>16349.38</v>
      </c>
      <c r="AM270" s="16">
        <v>16566.77</v>
      </c>
      <c r="AN270" s="16">
        <v>18449.6117142857</v>
      </c>
      <c r="AO270" s="16">
        <v>18567.852476190499</v>
      </c>
      <c r="AP270" s="16">
        <v>18686.0932380952</v>
      </c>
      <c r="AQ270" s="16">
        <v>18804.333999999999</v>
      </c>
      <c r="AR270" s="16">
        <v>18922.574761904802</v>
      </c>
      <c r="AS270" s="16">
        <v>19040.815523809499</v>
      </c>
      <c r="AT270" s="16">
        <v>19159.056285714301</v>
      </c>
      <c r="AU270" s="16">
        <v>19277.297047618998</v>
      </c>
      <c r="AV270" s="16">
        <v>19395.537809523801</v>
      </c>
      <c r="AW270" s="16">
        <v>19513.7785714286</v>
      </c>
      <c r="AX270" s="16">
        <v>19632.019333333301</v>
      </c>
      <c r="AY270" s="16">
        <v>19750.2600952381</v>
      </c>
      <c r="AZ270" s="16">
        <v>19868.500857142899</v>
      </c>
    </row>
    <row r="271" spans="1:52" x14ac:dyDescent="0.25">
      <c r="A271" s="14" t="s">
        <v>531</v>
      </c>
      <c r="B271" s="15">
        <v>10</v>
      </c>
      <c r="C271" s="14" t="s">
        <v>260</v>
      </c>
      <c r="D271" s="14" t="s">
        <v>532</v>
      </c>
      <c r="E271" s="16">
        <v>9012.6200000000008</v>
      </c>
      <c r="F271" s="16">
        <v>9414.9500000000007</v>
      </c>
      <c r="G271" s="16">
        <v>8190.32</v>
      </c>
      <c r="H271" s="16">
        <v>8017.69</v>
      </c>
      <c r="I271" s="16">
        <v>9095.2199999999993</v>
      </c>
      <c r="J271" s="16">
        <v>7363.7</v>
      </c>
      <c r="K271" s="16">
        <v>5682.54</v>
      </c>
      <c r="L271" s="16">
        <v>4730.1000000000004</v>
      </c>
      <c r="M271" s="16">
        <v>4468.29</v>
      </c>
      <c r="N271" s="16">
        <v>4826.6899999999996</v>
      </c>
      <c r="O271" s="16">
        <v>5751.45</v>
      </c>
      <c r="P271" s="16">
        <v>5925.13</v>
      </c>
      <c r="Q271" s="16">
        <v>6298.77</v>
      </c>
      <c r="R271" s="16">
        <v>6604.02</v>
      </c>
      <c r="S271" s="16">
        <v>6747.48</v>
      </c>
      <c r="T271" s="16">
        <v>6367.85</v>
      </c>
      <c r="U271" s="16">
        <v>5889.3</v>
      </c>
      <c r="V271" s="16">
        <v>6087.09</v>
      </c>
      <c r="W271" s="16">
        <v>5724.64</v>
      </c>
      <c r="X271" s="16">
        <v>6834.25</v>
      </c>
      <c r="Y271" s="16">
        <v>6243.43</v>
      </c>
      <c r="Z271" s="16">
        <v>5886.72</v>
      </c>
      <c r="AA271" s="16">
        <v>6043.62</v>
      </c>
      <c r="AB271" s="16">
        <v>7321.57</v>
      </c>
      <c r="AC271" s="16">
        <v>8040.14</v>
      </c>
      <c r="AD271" s="16">
        <v>7304.57</v>
      </c>
      <c r="AE271" s="16">
        <v>7945.24</v>
      </c>
      <c r="AF271" s="16">
        <v>8295.68</v>
      </c>
      <c r="AG271" s="16">
        <v>7567.29</v>
      </c>
      <c r="AH271" s="16">
        <v>7478.42</v>
      </c>
      <c r="AI271" s="16">
        <v>6882.73</v>
      </c>
      <c r="AJ271" s="16">
        <v>7119.87</v>
      </c>
      <c r="AK271" s="16">
        <v>7655.54</v>
      </c>
      <c r="AL271" s="16">
        <v>7695.49</v>
      </c>
      <c r="AM271" s="16">
        <v>7852.51</v>
      </c>
      <c r="AN271" s="16">
        <v>7085.0683529411799</v>
      </c>
      <c r="AO271" s="16">
        <v>7093.9770392156897</v>
      </c>
      <c r="AP271" s="16">
        <v>7102.8857254901995</v>
      </c>
      <c r="AQ271" s="16">
        <v>7111.7944117647103</v>
      </c>
      <c r="AR271" s="16">
        <v>7120.7030980392201</v>
      </c>
      <c r="AS271" s="16">
        <v>7129.6117843137299</v>
      </c>
      <c r="AT271" s="16">
        <v>7138.5204705882397</v>
      </c>
      <c r="AU271" s="16">
        <v>7147.4291568627496</v>
      </c>
      <c r="AV271" s="16">
        <v>7156.3378431372603</v>
      </c>
      <c r="AW271" s="16">
        <v>7165.2465294117701</v>
      </c>
      <c r="AX271" s="16">
        <v>7174.1552156862799</v>
      </c>
      <c r="AY271" s="16">
        <v>7183.0639019607897</v>
      </c>
      <c r="AZ271" s="16">
        <v>7191.9725882352996</v>
      </c>
    </row>
    <row r="272" spans="1:52" x14ac:dyDescent="0.25">
      <c r="A272" s="14" t="s">
        <v>533</v>
      </c>
      <c r="B272" s="15">
        <v>10</v>
      </c>
      <c r="C272" s="14" t="s">
        <v>260</v>
      </c>
      <c r="D272" s="14" t="s">
        <v>534</v>
      </c>
      <c r="E272" s="16">
        <v>1403</v>
      </c>
      <c r="F272" s="16">
        <v>781.93</v>
      </c>
      <c r="G272" s="16">
        <v>-52.25</v>
      </c>
      <c r="H272" s="16">
        <v>1230.01</v>
      </c>
      <c r="I272" s="16">
        <v>-25.55</v>
      </c>
      <c r="J272" s="16">
        <v>1511.04</v>
      </c>
      <c r="K272" s="16">
        <v>500.93</v>
      </c>
      <c r="L272" s="16">
        <v>-101.7</v>
      </c>
      <c r="M272" s="16">
        <v>-1380.5</v>
      </c>
      <c r="N272" s="16">
        <v>-1144.19</v>
      </c>
      <c r="O272" s="16">
        <v>-717.65</v>
      </c>
      <c r="P272" s="16">
        <v>-942.72</v>
      </c>
      <c r="Q272" s="16">
        <v>-1022.17</v>
      </c>
      <c r="R272" s="16">
        <v>-1840.56</v>
      </c>
      <c r="S272" s="16">
        <v>-366.96</v>
      </c>
      <c r="T272" s="16">
        <v>-462.58</v>
      </c>
      <c r="U272" s="16">
        <v>-806.95</v>
      </c>
      <c r="V272" s="16">
        <v>830.66</v>
      </c>
      <c r="W272" s="16">
        <v>2289.9899999999998</v>
      </c>
      <c r="X272" s="16">
        <v>2314.64</v>
      </c>
      <c r="Y272" s="16">
        <v>3785.1</v>
      </c>
      <c r="Z272" s="16">
        <v>4692.84</v>
      </c>
      <c r="AA272" s="16">
        <v>3404.82</v>
      </c>
      <c r="AB272" s="16">
        <v>3145.13</v>
      </c>
      <c r="AC272" s="16">
        <v>2691.72</v>
      </c>
      <c r="AD272" s="16">
        <v>3821.11</v>
      </c>
      <c r="AE272" s="16">
        <v>4831.1000000000004</v>
      </c>
      <c r="AF272" s="16">
        <v>4313.78</v>
      </c>
      <c r="AG272" s="16">
        <v>3974.21</v>
      </c>
      <c r="AH272" s="16">
        <v>3598.49</v>
      </c>
      <c r="AI272" s="16">
        <v>3536.83</v>
      </c>
      <c r="AJ272" s="16">
        <v>2827.33</v>
      </c>
      <c r="AK272" s="16">
        <v>1860.28</v>
      </c>
      <c r="AL272" s="16">
        <v>1358.05</v>
      </c>
      <c r="AM272" s="16">
        <v>1349.09</v>
      </c>
      <c r="AN272" s="16">
        <v>3612.78521008403</v>
      </c>
      <c r="AO272" s="16">
        <v>3732.2442296918698</v>
      </c>
      <c r="AP272" s="16">
        <v>3851.70324929971</v>
      </c>
      <c r="AQ272" s="16">
        <v>3971.1622689075598</v>
      </c>
      <c r="AR272" s="16">
        <v>4090.6212885154</v>
      </c>
      <c r="AS272" s="16">
        <v>4210.0803081232398</v>
      </c>
      <c r="AT272" s="16">
        <v>4329.5393277310905</v>
      </c>
      <c r="AU272" s="16">
        <v>4448.9983473389302</v>
      </c>
      <c r="AV272" s="16">
        <v>4568.45736694677</v>
      </c>
      <c r="AW272" s="16">
        <v>4687.9163865546197</v>
      </c>
      <c r="AX272" s="16">
        <v>4807.3754061624604</v>
      </c>
      <c r="AY272" s="16">
        <v>4926.8344257703002</v>
      </c>
      <c r="AZ272" s="16">
        <v>5046.29344537815</v>
      </c>
    </row>
    <row r="273" spans="1:255" x14ac:dyDescent="0.25">
      <c r="A273" s="14" t="s">
        <v>535</v>
      </c>
      <c r="B273" s="15">
        <v>10</v>
      </c>
      <c r="C273" s="14" t="s">
        <v>260</v>
      </c>
      <c r="D273" s="14" t="s">
        <v>536</v>
      </c>
      <c r="E273" s="16">
        <v>9032.14</v>
      </c>
      <c r="F273" s="16">
        <v>9285.73</v>
      </c>
      <c r="G273" s="16">
        <v>10731.44</v>
      </c>
      <c r="H273" s="16">
        <v>11193.31</v>
      </c>
      <c r="I273" s="16">
        <v>11549.46</v>
      </c>
      <c r="J273" s="16">
        <v>11545.52</v>
      </c>
      <c r="K273" s="16">
        <v>10036.14</v>
      </c>
      <c r="L273" s="16">
        <v>11905.32</v>
      </c>
      <c r="M273" s="16">
        <v>12182.13</v>
      </c>
      <c r="N273" s="16">
        <v>12456.37</v>
      </c>
      <c r="O273" s="16">
        <v>13198.68</v>
      </c>
      <c r="P273" s="16">
        <v>11974.51</v>
      </c>
      <c r="Q273" s="16">
        <v>13588.69</v>
      </c>
      <c r="R273" s="16">
        <v>14237.2</v>
      </c>
      <c r="S273" s="16">
        <v>14662.63</v>
      </c>
      <c r="T273" s="16">
        <v>13271.89</v>
      </c>
      <c r="U273" s="16">
        <v>12967.69</v>
      </c>
      <c r="V273" s="16">
        <v>13164.16</v>
      </c>
      <c r="W273" s="16">
        <v>14109.45</v>
      </c>
      <c r="X273" s="16">
        <v>14063.3</v>
      </c>
      <c r="Y273" s="16">
        <v>13241.5</v>
      </c>
      <c r="Z273" s="16">
        <v>13229.48</v>
      </c>
      <c r="AA273" s="16">
        <v>13430.79</v>
      </c>
      <c r="AB273" s="16">
        <v>13815.42</v>
      </c>
      <c r="AC273" s="16">
        <v>12577.64</v>
      </c>
      <c r="AD273" s="16">
        <v>13557.73</v>
      </c>
      <c r="AE273" s="16">
        <v>13964.87</v>
      </c>
      <c r="AF273" s="16">
        <v>13081.45</v>
      </c>
      <c r="AG273" s="16">
        <v>11398.02</v>
      </c>
      <c r="AH273" s="16">
        <v>13009.2</v>
      </c>
      <c r="AI273" s="16">
        <v>13899.02</v>
      </c>
      <c r="AJ273" s="16">
        <v>13840.58</v>
      </c>
      <c r="AK273" s="16">
        <v>14504.26</v>
      </c>
      <c r="AL273" s="16">
        <v>15244.13</v>
      </c>
      <c r="AM273" s="16">
        <v>16657.55</v>
      </c>
      <c r="AN273" s="16">
        <v>14985.4151260504</v>
      </c>
      <c r="AO273" s="16">
        <v>15102.688347338901</v>
      </c>
      <c r="AP273" s="16">
        <v>15219.961568627399</v>
      </c>
      <c r="AQ273" s="16">
        <v>15337.234789915999</v>
      </c>
      <c r="AR273" s="16">
        <v>15454.5080112045</v>
      </c>
      <c r="AS273" s="16">
        <v>15571.781232493</v>
      </c>
      <c r="AT273" s="16">
        <v>15689.0544537815</v>
      </c>
      <c r="AU273" s="16">
        <v>15806.327675070001</v>
      </c>
      <c r="AV273" s="16">
        <v>15923.600896358501</v>
      </c>
      <c r="AW273" s="16">
        <v>16040.874117647099</v>
      </c>
      <c r="AX273" s="16">
        <v>16158.1473389356</v>
      </c>
      <c r="AY273" s="16">
        <v>16275.4205602241</v>
      </c>
      <c r="AZ273" s="16">
        <v>16392.6937815126</v>
      </c>
    </row>
    <row r="274" spans="1:255" x14ac:dyDescent="0.25">
      <c r="A274" s="14" t="s">
        <v>537</v>
      </c>
      <c r="B274" s="15">
        <v>10</v>
      </c>
      <c r="C274" s="14" t="s">
        <v>260</v>
      </c>
      <c r="D274" s="14" t="s">
        <v>538</v>
      </c>
      <c r="E274" s="16">
        <v>6616.21</v>
      </c>
      <c r="F274" s="16">
        <v>6326.26</v>
      </c>
      <c r="G274" s="16">
        <v>7036.51</v>
      </c>
      <c r="H274" s="16">
        <v>7732.56</v>
      </c>
      <c r="I274" s="16">
        <v>6009.49</v>
      </c>
      <c r="J274" s="16">
        <v>6621.26</v>
      </c>
      <c r="K274" s="16">
        <v>6850.46</v>
      </c>
      <c r="L274" s="16">
        <v>5653.95</v>
      </c>
      <c r="M274" s="16">
        <v>5071.71</v>
      </c>
      <c r="N274" s="16">
        <v>3968.05</v>
      </c>
      <c r="O274" s="16">
        <v>4993.93</v>
      </c>
      <c r="P274" s="16">
        <v>5736.17</v>
      </c>
      <c r="Q274" s="16">
        <v>4785.24</v>
      </c>
      <c r="R274" s="16">
        <v>5075.49</v>
      </c>
      <c r="S274" s="16">
        <v>5813.3</v>
      </c>
      <c r="T274" s="16">
        <v>5461.96</v>
      </c>
      <c r="U274" s="16">
        <v>4091.43</v>
      </c>
      <c r="V274" s="16">
        <v>5781.08</v>
      </c>
      <c r="W274" s="16">
        <v>7488.94</v>
      </c>
      <c r="X274" s="16">
        <v>6868.95</v>
      </c>
      <c r="Y274" s="16">
        <v>7400.73</v>
      </c>
      <c r="Z274" s="16">
        <v>7240.98</v>
      </c>
      <c r="AA274" s="16">
        <v>8071.33</v>
      </c>
      <c r="AB274" s="16">
        <v>9167.9500000000007</v>
      </c>
      <c r="AC274" s="16">
        <v>9097.86</v>
      </c>
      <c r="AD274" s="16">
        <v>9053.58</v>
      </c>
      <c r="AE274" s="16">
        <v>10623.99</v>
      </c>
      <c r="AF274" s="16">
        <v>10841.24</v>
      </c>
      <c r="AG274" s="16">
        <v>10975.08</v>
      </c>
      <c r="AH274" s="16">
        <v>11633.65</v>
      </c>
      <c r="AI274" s="16">
        <v>12046.99</v>
      </c>
      <c r="AJ274" s="16">
        <v>12384.97</v>
      </c>
      <c r="AK274" s="16">
        <v>12613.98</v>
      </c>
      <c r="AL274" s="16">
        <v>11410.9</v>
      </c>
      <c r="AM274" s="16">
        <v>10953.85</v>
      </c>
      <c r="AN274" s="16">
        <v>11366.264470588199</v>
      </c>
      <c r="AO274" s="16">
        <v>11566.7711792717</v>
      </c>
      <c r="AP274" s="16">
        <v>11767.277887955201</v>
      </c>
      <c r="AQ274" s="16">
        <v>11967.784596638599</v>
      </c>
      <c r="AR274" s="16">
        <v>12168.2913053221</v>
      </c>
      <c r="AS274" s="16">
        <v>12368.798014005601</v>
      </c>
      <c r="AT274" s="16">
        <v>12569.304722689099</v>
      </c>
      <c r="AU274" s="16">
        <v>12769.8114313725</v>
      </c>
      <c r="AV274" s="16">
        <v>12970.318140056001</v>
      </c>
      <c r="AW274" s="16">
        <v>13170.824848739499</v>
      </c>
      <c r="AX274" s="16">
        <v>13371.331557423</v>
      </c>
      <c r="AY274" s="16">
        <v>13571.838266106401</v>
      </c>
      <c r="AZ274" s="16">
        <v>13772.344974789899</v>
      </c>
    </row>
    <row r="275" spans="1:255" x14ac:dyDescent="0.25">
      <c r="A275" s="14" t="s">
        <v>539</v>
      </c>
      <c r="B275" s="15">
        <v>10</v>
      </c>
      <c r="C275" s="14" t="s">
        <v>260</v>
      </c>
      <c r="D275" s="14" t="s">
        <v>540</v>
      </c>
      <c r="E275" s="16">
        <v>8270.73</v>
      </c>
      <c r="F275" s="16">
        <v>7998.29</v>
      </c>
      <c r="G275" s="16">
        <v>7529.62</v>
      </c>
      <c r="H275" s="16">
        <v>9127.5499999999993</v>
      </c>
      <c r="I275" s="16">
        <v>8177.51</v>
      </c>
      <c r="J275" s="16">
        <v>9330.27</v>
      </c>
      <c r="K275" s="16">
        <v>8245.48</v>
      </c>
      <c r="L275" s="16">
        <v>8117.67</v>
      </c>
      <c r="M275" s="16">
        <v>6857.92</v>
      </c>
      <c r="N275" s="16">
        <v>7289.57</v>
      </c>
      <c r="O275" s="16">
        <v>9028.92</v>
      </c>
      <c r="P275" s="16">
        <v>8501.66</v>
      </c>
      <c r="Q275" s="16">
        <v>9493.43</v>
      </c>
      <c r="R275" s="16">
        <v>10965.23</v>
      </c>
      <c r="S275" s="16">
        <v>10873.49</v>
      </c>
      <c r="T275" s="16">
        <v>12012.78</v>
      </c>
      <c r="U275" s="16">
        <v>12260.2</v>
      </c>
      <c r="V275" s="16">
        <v>13483.94</v>
      </c>
      <c r="W275" s="16">
        <v>13403.93</v>
      </c>
      <c r="X275" s="16">
        <v>13961.59</v>
      </c>
      <c r="Y275" s="16">
        <v>13410.97</v>
      </c>
      <c r="Z275" s="16">
        <v>13802.86</v>
      </c>
      <c r="AA275" s="16">
        <v>13819.03</v>
      </c>
      <c r="AB275" s="16">
        <v>14222.69</v>
      </c>
      <c r="AC275" s="16">
        <v>14624.94</v>
      </c>
      <c r="AD275" s="16">
        <v>15330.35</v>
      </c>
      <c r="AE275" s="16">
        <v>17218.29</v>
      </c>
      <c r="AF275" s="16">
        <v>15499.23</v>
      </c>
      <c r="AG275" s="16">
        <v>14823.99</v>
      </c>
      <c r="AH275" s="16">
        <v>15184.14</v>
      </c>
      <c r="AI275" s="16">
        <v>14388.42</v>
      </c>
      <c r="AJ275" s="16">
        <v>14993.22</v>
      </c>
      <c r="AK275" s="16">
        <v>15222.03</v>
      </c>
      <c r="AL275" s="16">
        <v>15669.47</v>
      </c>
      <c r="AM275" s="16">
        <v>16100.4</v>
      </c>
      <c r="AN275" s="16">
        <v>17157.523042016801</v>
      </c>
      <c r="AO275" s="16">
        <v>17445.258750700199</v>
      </c>
      <c r="AP275" s="16">
        <v>17732.994459383699</v>
      </c>
      <c r="AQ275" s="16">
        <v>18020.730168067199</v>
      </c>
      <c r="AR275" s="16">
        <v>18308.465876750699</v>
      </c>
      <c r="AS275" s="16">
        <v>18596.201585434101</v>
      </c>
      <c r="AT275" s="16">
        <v>18883.937294117601</v>
      </c>
      <c r="AU275" s="16">
        <v>19171.673002801101</v>
      </c>
      <c r="AV275" s="16">
        <v>19459.408711484601</v>
      </c>
      <c r="AW275" s="16">
        <v>19747.144420167999</v>
      </c>
      <c r="AX275" s="16">
        <v>20034.880128851499</v>
      </c>
      <c r="AY275" s="16">
        <v>20322.615837534999</v>
      </c>
      <c r="AZ275" s="16">
        <v>20610.351546218499</v>
      </c>
    </row>
    <row r="276" spans="1:255" x14ac:dyDescent="0.25">
      <c r="A276" s="14" t="s">
        <v>541</v>
      </c>
      <c r="B276" s="15">
        <v>10</v>
      </c>
      <c r="C276" s="14" t="s">
        <v>260</v>
      </c>
      <c r="D276" s="14" t="s">
        <v>542</v>
      </c>
      <c r="E276" s="16">
        <v>8325.19</v>
      </c>
      <c r="F276" s="16">
        <v>8401.7000000000007</v>
      </c>
      <c r="G276" s="16">
        <v>8948.4500000000007</v>
      </c>
      <c r="H276" s="16">
        <v>8025.4</v>
      </c>
      <c r="I276" s="16">
        <v>6675.63</v>
      </c>
      <c r="J276" s="16">
        <v>8471.52</v>
      </c>
      <c r="K276" s="16">
        <v>8603.35</v>
      </c>
      <c r="L276" s="16">
        <v>7752.14</v>
      </c>
      <c r="M276" s="16">
        <v>9503.69</v>
      </c>
      <c r="N276" s="16">
        <v>9833.52</v>
      </c>
      <c r="O276" s="16">
        <v>9412.18</v>
      </c>
      <c r="P276" s="16">
        <v>9150.74</v>
      </c>
      <c r="Q276" s="16">
        <v>9533.35</v>
      </c>
      <c r="R276" s="16">
        <v>9401.64</v>
      </c>
      <c r="S276" s="16">
        <v>8230.2099999999991</v>
      </c>
      <c r="T276" s="16">
        <v>9732.67</v>
      </c>
      <c r="U276" s="16">
        <v>10227.82</v>
      </c>
      <c r="V276" s="16">
        <v>10736.77</v>
      </c>
      <c r="W276" s="16">
        <v>10600.97</v>
      </c>
      <c r="X276" s="16">
        <v>10860.54</v>
      </c>
      <c r="Y276" s="16">
        <v>10960.31</v>
      </c>
      <c r="Z276" s="16">
        <v>10457.94</v>
      </c>
      <c r="AA276" s="16">
        <v>10228.790000000001</v>
      </c>
      <c r="AB276" s="16">
        <v>11181.5</v>
      </c>
      <c r="AC276" s="16">
        <v>10190.549999999999</v>
      </c>
      <c r="AD276" s="16">
        <v>11902.85</v>
      </c>
      <c r="AE276" s="16">
        <v>11562.87</v>
      </c>
      <c r="AF276" s="16">
        <v>13271.83</v>
      </c>
      <c r="AG276" s="16">
        <v>15179.14</v>
      </c>
      <c r="AH276" s="16">
        <v>13514.5</v>
      </c>
      <c r="AI276" s="16">
        <v>13514.49</v>
      </c>
      <c r="AJ276" s="16">
        <v>13261</v>
      </c>
      <c r="AK276" s="16">
        <v>14605.17</v>
      </c>
      <c r="AL276" s="16">
        <v>13852.1</v>
      </c>
      <c r="AM276" s="16">
        <v>13288.76</v>
      </c>
      <c r="AN276" s="16">
        <v>13972.3986890756</v>
      </c>
      <c r="AO276" s="16">
        <v>14162.2949971989</v>
      </c>
      <c r="AP276" s="16">
        <v>14352.1913053221</v>
      </c>
      <c r="AQ276" s="16">
        <v>14542.087613445399</v>
      </c>
      <c r="AR276" s="16">
        <v>14731.983921568601</v>
      </c>
      <c r="AS276" s="16">
        <v>14921.8802296919</v>
      </c>
      <c r="AT276" s="16">
        <v>15111.7765378151</v>
      </c>
      <c r="AU276" s="16">
        <v>15301.672845938399</v>
      </c>
      <c r="AV276" s="16">
        <v>15491.569154061601</v>
      </c>
      <c r="AW276" s="16">
        <v>15681.4654621849</v>
      </c>
      <c r="AX276" s="16">
        <v>15871.3617703081</v>
      </c>
      <c r="AY276" s="16">
        <v>16061.2580784314</v>
      </c>
      <c r="AZ276" s="16">
        <v>16251.154386554599</v>
      </c>
    </row>
    <row r="277" spans="1:255" x14ac:dyDescent="0.25">
      <c r="A277" s="14" t="s">
        <v>543</v>
      </c>
      <c r="B277" s="15">
        <v>10</v>
      </c>
      <c r="C277" s="14" t="s">
        <v>260</v>
      </c>
      <c r="D277" s="14" t="s">
        <v>544</v>
      </c>
      <c r="E277" s="16">
        <v>909.33</v>
      </c>
      <c r="F277" s="16">
        <v>898.86</v>
      </c>
      <c r="G277" s="16">
        <v>2313.8200000000002</v>
      </c>
      <c r="H277" s="16">
        <v>2743.28</v>
      </c>
      <c r="I277" s="16">
        <v>3359.94</v>
      </c>
      <c r="J277" s="16">
        <v>4822.1899999999996</v>
      </c>
      <c r="K277" s="16">
        <v>5386.74</v>
      </c>
      <c r="L277" s="16">
        <v>4807.72</v>
      </c>
      <c r="M277" s="16">
        <v>4943.05</v>
      </c>
      <c r="N277" s="16">
        <v>5716.6</v>
      </c>
      <c r="O277" s="16">
        <v>6527.55</v>
      </c>
      <c r="P277" s="16">
        <v>5706.96</v>
      </c>
      <c r="Q277" s="16">
        <v>5248.89</v>
      </c>
      <c r="R277" s="16">
        <v>6463.85</v>
      </c>
      <c r="S277" s="16">
        <v>5050.6400000000003</v>
      </c>
      <c r="T277" s="16">
        <v>6382.53</v>
      </c>
      <c r="U277" s="16">
        <v>7610.64</v>
      </c>
      <c r="V277" s="16">
        <v>8502.2199999999993</v>
      </c>
      <c r="W277" s="16">
        <v>6686.08</v>
      </c>
      <c r="X277" s="16">
        <v>8238.16</v>
      </c>
      <c r="Y277" s="16">
        <v>8005.5</v>
      </c>
      <c r="Z277" s="16">
        <v>7695.15</v>
      </c>
      <c r="AA277" s="16">
        <v>6731.23</v>
      </c>
      <c r="AB277" s="16">
        <v>5844</v>
      </c>
      <c r="AC277" s="16">
        <v>5850.47</v>
      </c>
      <c r="AD277" s="16">
        <v>6924.15</v>
      </c>
      <c r="AE277" s="16">
        <v>6984.72</v>
      </c>
      <c r="AF277" s="16">
        <v>7469.5</v>
      </c>
      <c r="AG277" s="16">
        <v>9364.31</v>
      </c>
      <c r="AH277" s="16">
        <v>8975.43</v>
      </c>
      <c r="AI277" s="16">
        <v>9543.58</v>
      </c>
      <c r="AJ277" s="16">
        <v>9368.09</v>
      </c>
      <c r="AK277" s="16">
        <v>9734.8700000000008</v>
      </c>
      <c r="AL277" s="16">
        <v>9183.25</v>
      </c>
      <c r="AM277" s="16">
        <v>9313.2900000000009</v>
      </c>
      <c r="AN277" s="16">
        <v>10051.705310924401</v>
      </c>
      <c r="AO277" s="16">
        <v>10255.6784789916</v>
      </c>
      <c r="AP277" s="16">
        <v>10459.651647058799</v>
      </c>
      <c r="AQ277" s="16">
        <v>10663.624815126101</v>
      </c>
      <c r="AR277" s="16">
        <v>10867.5979831933</v>
      </c>
      <c r="AS277" s="16">
        <v>11071.571151260499</v>
      </c>
      <c r="AT277" s="16">
        <v>11275.544319327701</v>
      </c>
      <c r="AU277" s="16">
        <v>11479.517487395</v>
      </c>
      <c r="AV277" s="16">
        <v>11683.490655462199</v>
      </c>
      <c r="AW277" s="16">
        <v>11887.463823529401</v>
      </c>
      <c r="AX277" s="16">
        <v>12091.4369915966</v>
      </c>
      <c r="AY277" s="16">
        <v>12295.410159663899</v>
      </c>
      <c r="AZ277" s="16">
        <v>12499.383327731101</v>
      </c>
    </row>
    <row r="278" spans="1:255" x14ac:dyDescent="0.25">
      <c r="A278" s="14" t="s">
        <v>545</v>
      </c>
      <c r="B278" s="15">
        <v>10</v>
      </c>
      <c r="C278" s="14" t="s">
        <v>260</v>
      </c>
      <c r="D278" s="14" t="s">
        <v>546</v>
      </c>
      <c r="E278" s="16">
        <v>7869.17</v>
      </c>
      <c r="F278" s="16">
        <v>6958.55</v>
      </c>
      <c r="G278" s="16">
        <v>8174.26</v>
      </c>
      <c r="H278" s="16">
        <v>8211.2999999999993</v>
      </c>
      <c r="I278" s="16">
        <v>7576.18</v>
      </c>
      <c r="J278" s="16">
        <v>8224.1200000000008</v>
      </c>
      <c r="K278" s="16">
        <v>7540.94</v>
      </c>
      <c r="L278" s="16">
        <v>7172.95</v>
      </c>
      <c r="M278" s="16">
        <v>8643.7800000000007</v>
      </c>
      <c r="N278" s="16">
        <v>8448.8700000000008</v>
      </c>
      <c r="O278" s="16">
        <v>7836.69</v>
      </c>
      <c r="P278" s="16">
        <v>7163.25</v>
      </c>
      <c r="Q278" s="16">
        <v>8207.14</v>
      </c>
      <c r="R278" s="16">
        <v>8451.0499999999993</v>
      </c>
      <c r="S278" s="16">
        <v>8989.4699999999993</v>
      </c>
      <c r="T278" s="16">
        <v>7525.36</v>
      </c>
      <c r="U278" s="16">
        <v>8868.33</v>
      </c>
      <c r="V278" s="16">
        <v>7410.61</v>
      </c>
      <c r="W278" s="16">
        <v>8400.02</v>
      </c>
      <c r="X278" s="16">
        <v>9818.1200000000008</v>
      </c>
      <c r="Y278" s="16">
        <v>10647.28</v>
      </c>
      <c r="Z278" s="16">
        <v>9886.0300000000007</v>
      </c>
      <c r="AA278" s="16">
        <v>8723.32</v>
      </c>
      <c r="AB278" s="16">
        <v>7333.47</v>
      </c>
      <c r="AC278" s="16">
        <v>7880.42</v>
      </c>
      <c r="AD278" s="16">
        <v>6563.11</v>
      </c>
      <c r="AE278" s="16">
        <v>6439.78</v>
      </c>
      <c r="AF278" s="16">
        <v>5552.1</v>
      </c>
      <c r="AG278" s="16">
        <v>6709.15</v>
      </c>
      <c r="AH278" s="16">
        <v>7487.67</v>
      </c>
      <c r="AI278" s="16">
        <v>8325.2199999999993</v>
      </c>
      <c r="AJ278" s="16">
        <v>7614.45</v>
      </c>
      <c r="AK278" s="16">
        <v>6474.93</v>
      </c>
      <c r="AL278" s="16">
        <v>5509.33</v>
      </c>
      <c r="AM278" s="16">
        <v>4594.95</v>
      </c>
      <c r="AN278" s="16">
        <v>6976.3431596638702</v>
      </c>
      <c r="AO278" s="16">
        <v>6933.3917955182096</v>
      </c>
      <c r="AP278" s="16">
        <v>6890.4404313725499</v>
      </c>
      <c r="AQ278" s="16">
        <v>6847.4890672269003</v>
      </c>
      <c r="AR278" s="16">
        <v>6804.5377030812397</v>
      </c>
      <c r="AS278" s="16">
        <v>6761.58633893558</v>
      </c>
      <c r="AT278" s="16">
        <v>6718.6349747899103</v>
      </c>
      <c r="AU278" s="16">
        <v>6675.6836106442597</v>
      </c>
      <c r="AV278" s="16">
        <v>6632.73224649861</v>
      </c>
      <c r="AW278" s="16">
        <v>6589.7808823529404</v>
      </c>
      <c r="AX278" s="16">
        <v>6546.8295182072898</v>
      </c>
      <c r="AY278" s="16">
        <v>6503.8781540616301</v>
      </c>
      <c r="AZ278" s="16">
        <v>6460.9267899159704</v>
      </c>
    </row>
    <row r="279" spans="1:255" x14ac:dyDescent="0.25">
      <c r="A279" s="14" t="s">
        <v>547</v>
      </c>
      <c r="B279" s="15">
        <v>10</v>
      </c>
      <c r="C279" s="14" t="s">
        <v>260</v>
      </c>
      <c r="D279" s="14" t="s">
        <v>548</v>
      </c>
      <c r="E279" s="16">
        <v>1685.13</v>
      </c>
      <c r="F279" s="16">
        <v>848.29</v>
      </c>
      <c r="G279" s="16">
        <v>2456.9699999999998</v>
      </c>
      <c r="H279" s="16">
        <v>2388.83</v>
      </c>
      <c r="I279" s="16">
        <v>1943.73</v>
      </c>
      <c r="J279" s="16">
        <v>2350.9499999999998</v>
      </c>
      <c r="K279" s="16">
        <v>1681.33</v>
      </c>
      <c r="L279" s="16">
        <v>1249.8599999999999</v>
      </c>
      <c r="M279" s="16">
        <v>637.96</v>
      </c>
      <c r="N279" s="16">
        <v>531.44000000000005</v>
      </c>
      <c r="O279" s="16">
        <v>1221.21</v>
      </c>
      <c r="P279" s="16">
        <v>906.4</v>
      </c>
      <c r="Q279" s="16">
        <v>677.81</v>
      </c>
      <c r="R279" s="16">
        <v>1703.29</v>
      </c>
      <c r="S279" s="16">
        <v>2393.59</v>
      </c>
      <c r="T279" s="16">
        <v>2699.95</v>
      </c>
      <c r="U279" s="16">
        <v>2355.6799999999998</v>
      </c>
      <c r="V279" s="16">
        <v>1973.95</v>
      </c>
      <c r="W279" s="16">
        <v>3370.31</v>
      </c>
      <c r="X279" s="16">
        <v>3476.98</v>
      </c>
      <c r="Y279" s="16">
        <v>3575.43</v>
      </c>
      <c r="Z279" s="16">
        <v>3495.17</v>
      </c>
      <c r="AA279" s="16">
        <v>2735.88</v>
      </c>
      <c r="AB279" s="16">
        <v>2575.63</v>
      </c>
      <c r="AC279" s="16">
        <v>2070.46</v>
      </c>
      <c r="AD279" s="16">
        <v>1600.48</v>
      </c>
      <c r="AE279" s="16">
        <v>1086.3399999999999</v>
      </c>
      <c r="AF279" s="16">
        <v>1034.05</v>
      </c>
      <c r="AG279" s="16">
        <v>2049.66</v>
      </c>
      <c r="AH279" s="16">
        <v>2004.37</v>
      </c>
      <c r="AI279" s="16">
        <v>1499.41</v>
      </c>
      <c r="AJ279" s="16">
        <v>1304.21</v>
      </c>
      <c r="AK279" s="16">
        <v>1119.44</v>
      </c>
      <c r="AL279" s="16">
        <v>680.09</v>
      </c>
      <c r="AM279" s="16">
        <v>91.52</v>
      </c>
      <c r="AN279" s="16">
        <v>1707.9547563025201</v>
      </c>
      <c r="AO279" s="16">
        <v>1702.0858935574199</v>
      </c>
      <c r="AP279" s="16">
        <v>1696.21703081233</v>
      </c>
      <c r="AQ279" s="16">
        <v>1690.3481680672301</v>
      </c>
      <c r="AR279" s="16">
        <v>1684.4793053221299</v>
      </c>
      <c r="AS279" s="16">
        <v>1678.61044257703</v>
      </c>
      <c r="AT279" s="16">
        <v>1672.74157983193</v>
      </c>
      <c r="AU279" s="16">
        <v>1666.8727170868301</v>
      </c>
      <c r="AV279" s="16">
        <v>1661.00385434174</v>
      </c>
      <c r="AW279" s="16">
        <v>1655.13499159664</v>
      </c>
      <c r="AX279" s="16">
        <v>1649.2661288515401</v>
      </c>
      <c r="AY279" s="16">
        <v>1643.3972661064399</v>
      </c>
      <c r="AZ279" s="16">
        <v>1637.52840336134</v>
      </c>
    </row>
    <row r="280" spans="1:255" x14ac:dyDescent="0.25">
      <c r="A280" s="14" t="s">
        <v>549</v>
      </c>
      <c r="B280" s="15">
        <v>10</v>
      </c>
      <c r="C280" s="14" t="s">
        <v>260</v>
      </c>
      <c r="D280" s="14" t="s">
        <v>197</v>
      </c>
      <c r="E280" s="16">
        <v>99.58</v>
      </c>
      <c r="F280" s="16">
        <v>809.85</v>
      </c>
      <c r="G280" s="16">
        <v>1158.3800000000001</v>
      </c>
      <c r="H280" s="16">
        <v>118</v>
      </c>
      <c r="I280" s="16">
        <v>1548.11</v>
      </c>
      <c r="J280" s="16">
        <v>896.73</v>
      </c>
      <c r="K280" s="16">
        <v>1531.33</v>
      </c>
      <c r="L280" s="16">
        <v>2460.8200000000002</v>
      </c>
      <c r="M280" s="16">
        <v>2377.65</v>
      </c>
      <c r="N280" s="16">
        <v>2241.11</v>
      </c>
      <c r="O280" s="16">
        <v>2616.2600000000002</v>
      </c>
      <c r="P280" s="16">
        <v>2522.75</v>
      </c>
      <c r="Q280" s="16">
        <v>1333.53</v>
      </c>
      <c r="R280" s="16">
        <v>950.43</v>
      </c>
      <c r="S280" s="16">
        <v>455.64</v>
      </c>
      <c r="T280" s="16">
        <v>357.26</v>
      </c>
      <c r="U280" s="16">
        <v>603.91999999999996</v>
      </c>
      <c r="V280" s="16">
        <v>179.8</v>
      </c>
      <c r="W280" s="16">
        <v>247.52</v>
      </c>
      <c r="X280" s="16">
        <v>162.62</v>
      </c>
      <c r="Y280" s="16">
        <v>-368.62</v>
      </c>
      <c r="Z280" s="16">
        <v>-187.14</v>
      </c>
      <c r="AA280" s="16">
        <v>137.97</v>
      </c>
      <c r="AB280" s="16">
        <v>778.29</v>
      </c>
      <c r="AC280" s="16">
        <v>741.48</v>
      </c>
      <c r="AD280" s="16">
        <v>1124.53</v>
      </c>
      <c r="AE280" s="16">
        <v>2327.94</v>
      </c>
      <c r="AF280" s="16">
        <v>902.24</v>
      </c>
      <c r="AG280" s="16">
        <v>537.89</v>
      </c>
      <c r="AH280" s="16">
        <v>989.95</v>
      </c>
      <c r="AI280" s="16">
        <v>104.57</v>
      </c>
      <c r="AJ280" s="16">
        <v>-620.42999999999995</v>
      </c>
      <c r="AK280" s="16">
        <v>-838.69</v>
      </c>
      <c r="AL280" s="16">
        <v>-322.83</v>
      </c>
      <c r="AM280" s="16">
        <v>490.33</v>
      </c>
      <c r="AN280" s="16">
        <v>94.139596638654197</v>
      </c>
      <c r="AO280" s="16">
        <v>54.181050420164397</v>
      </c>
      <c r="AP280" s="16">
        <v>14.2225042016844</v>
      </c>
      <c r="AQ280" s="16">
        <v>-25.736042016805602</v>
      </c>
      <c r="AR280" s="16">
        <v>-65.694588235295399</v>
      </c>
      <c r="AS280" s="16">
        <v>-105.653134453785</v>
      </c>
      <c r="AT280" s="16">
        <v>-145.61168067226501</v>
      </c>
      <c r="AU280" s="16">
        <v>-185.570226890756</v>
      </c>
      <c r="AV280" s="16">
        <v>-225.528773109246</v>
      </c>
      <c r="AW280" s="16">
        <v>-265.48731932773597</v>
      </c>
      <c r="AX280" s="16">
        <v>-305.445865546216</v>
      </c>
      <c r="AY280" s="16">
        <v>-345.40441176470603</v>
      </c>
      <c r="AZ280" s="16">
        <v>-385.36295798319497</v>
      </c>
    </row>
    <row r="281" spans="1:255" x14ac:dyDescent="0.25">
      <c r="A281" s="17" t="s">
        <v>550</v>
      </c>
      <c r="B281" s="18">
        <v>10</v>
      </c>
      <c r="C281" s="17" t="s">
        <v>260</v>
      </c>
      <c r="D281" s="17" t="s">
        <v>551</v>
      </c>
      <c r="E281" s="19">
        <v>12092.73</v>
      </c>
      <c r="F281" s="19">
        <v>12485.24</v>
      </c>
      <c r="G281" s="19">
        <v>12440.44</v>
      </c>
      <c r="H281" s="19">
        <v>13559.41</v>
      </c>
      <c r="I281" s="19">
        <v>12705.17</v>
      </c>
      <c r="J281" s="19">
        <v>12012.69</v>
      </c>
      <c r="K281" s="19">
        <v>10707.36</v>
      </c>
      <c r="L281" s="19">
        <v>10419.32</v>
      </c>
      <c r="M281" s="19">
        <v>11516.91</v>
      </c>
      <c r="N281" s="19">
        <v>11414.81</v>
      </c>
      <c r="O281" s="19">
        <v>12001.64</v>
      </c>
      <c r="P281" s="19">
        <v>12332.19</v>
      </c>
      <c r="Q281" s="19">
        <v>12431.18</v>
      </c>
      <c r="R281" s="19">
        <v>11494.15</v>
      </c>
      <c r="S281" s="19">
        <v>12323.61</v>
      </c>
      <c r="T281" s="19">
        <v>12666.25</v>
      </c>
      <c r="U281" s="19">
        <v>11425.84</v>
      </c>
      <c r="V281" s="19">
        <v>10404.870000000001</v>
      </c>
      <c r="W281" s="19">
        <v>9597.7199999999993</v>
      </c>
      <c r="X281" s="19">
        <v>8674.32</v>
      </c>
      <c r="Y281" s="19">
        <v>8588.16</v>
      </c>
      <c r="Z281" s="19">
        <v>9123.67</v>
      </c>
      <c r="AA281" s="19">
        <v>8961.86</v>
      </c>
      <c r="AB281" s="19">
        <v>10065.73</v>
      </c>
      <c r="AC281" s="19">
        <v>10656.68</v>
      </c>
      <c r="AD281" s="19">
        <v>9211.7199999999993</v>
      </c>
      <c r="AE281" s="19">
        <v>9588.86</v>
      </c>
      <c r="AF281" s="19">
        <v>8624.44</v>
      </c>
      <c r="AG281" s="19">
        <v>9425.7000000000007</v>
      </c>
      <c r="AH281" s="19">
        <v>8275.4500000000007</v>
      </c>
      <c r="AI281" s="19">
        <v>7493.71</v>
      </c>
      <c r="AJ281" s="19">
        <v>7045.75</v>
      </c>
      <c r="AK281" s="19">
        <v>6944.81</v>
      </c>
      <c r="AL281" s="19">
        <v>6604.82</v>
      </c>
      <c r="AM281" s="19">
        <v>5366.29</v>
      </c>
      <c r="AN281" s="19">
        <v>7058.8110420168096</v>
      </c>
      <c r="AO281" s="19">
        <v>6881.6283221288504</v>
      </c>
      <c r="AP281" s="19">
        <v>6704.4456022409004</v>
      </c>
      <c r="AQ281" s="19">
        <v>6527.2628823529403</v>
      </c>
      <c r="AR281" s="19">
        <v>6350.0801624649903</v>
      </c>
      <c r="AS281" s="19">
        <v>6172.8974425770302</v>
      </c>
      <c r="AT281" s="19">
        <v>5995.7147226890802</v>
      </c>
      <c r="AU281" s="19">
        <v>5818.5320028011201</v>
      </c>
      <c r="AV281" s="19">
        <v>5641.3492829131701</v>
      </c>
      <c r="AW281" s="19">
        <v>5464.1665630252101</v>
      </c>
      <c r="AX281" s="19">
        <v>5286.98384313726</v>
      </c>
      <c r="AY281" s="19">
        <v>5109.8011232493</v>
      </c>
      <c r="AZ281" s="19">
        <v>4932.6184033613499</v>
      </c>
    </row>
    <row r="282" spans="1:255" s="4" customFormat="1" x14ac:dyDescent="0.25">
      <c r="A282" s="5"/>
      <c r="B282" s="6"/>
      <c r="C282" s="5" t="s">
        <v>552</v>
      </c>
      <c r="D282" s="5"/>
      <c r="E282" s="9">
        <f t="shared" ref="E282:AN282" si="30">SUBTOTAL(9,E134:E281)</f>
        <v>917559.02999999991</v>
      </c>
      <c r="F282" s="9">
        <f t="shared" si="30"/>
        <v>913965.38999999966</v>
      </c>
      <c r="G282" s="9">
        <f t="shared" si="30"/>
        <v>916005.34999999963</v>
      </c>
      <c r="H282" s="9">
        <f t="shared" si="30"/>
        <v>907984.03000000014</v>
      </c>
      <c r="I282" s="9">
        <f t="shared" si="30"/>
        <v>910443.87000000034</v>
      </c>
      <c r="J282" s="9">
        <f t="shared" si="30"/>
        <v>930378.55999999959</v>
      </c>
      <c r="K282" s="9">
        <f t="shared" si="30"/>
        <v>921394.29999999946</v>
      </c>
      <c r="L282" s="9">
        <f t="shared" si="30"/>
        <v>928518.64000000013</v>
      </c>
      <c r="M282" s="9">
        <f t="shared" si="30"/>
        <v>926740.79</v>
      </c>
      <c r="N282" s="9">
        <f t="shared" si="30"/>
        <v>922391.03000000038</v>
      </c>
      <c r="O282" s="9">
        <f t="shared" si="30"/>
        <v>943395.55000000028</v>
      </c>
      <c r="P282" s="9">
        <f t="shared" si="30"/>
        <v>953126.64999999956</v>
      </c>
      <c r="Q282" s="9">
        <f t="shared" si="30"/>
        <v>961249.9299999997</v>
      </c>
      <c r="R282" s="9">
        <f t="shared" si="30"/>
        <v>957846.66000000027</v>
      </c>
      <c r="S282" s="9">
        <f t="shared" si="30"/>
        <v>978135.2300000001</v>
      </c>
      <c r="T282" s="9">
        <f t="shared" si="30"/>
        <v>966413.89</v>
      </c>
      <c r="U282" s="9">
        <f t="shared" si="30"/>
        <v>970813.63999999955</v>
      </c>
      <c r="V282" s="9">
        <f t="shared" si="30"/>
        <v>971036.24999999942</v>
      </c>
      <c r="W282" s="9">
        <f t="shared" si="30"/>
        <v>976643.52999999991</v>
      </c>
      <c r="X282" s="9">
        <f t="shared" si="30"/>
        <v>970506.54999999958</v>
      </c>
      <c r="Y282" s="9">
        <f t="shared" si="30"/>
        <v>965955.31000000017</v>
      </c>
      <c r="Z282" s="9">
        <f t="shared" si="30"/>
        <v>954623.86999999988</v>
      </c>
      <c r="AA282" s="9">
        <f t="shared" si="30"/>
        <v>954888.69999999972</v>
      </c>
      <c r="AB282" s="9">
        <f t="shared" si="30"/>
        <v>961532.37999999977</v>
      </c>
      <c r="AC282" s="9">
        <f t="shared" si="30"/>
        <v>962527.61</v>
      </c>
      <c r="AD282" s="9">
        <f t="shared" si="30"/>
        <v>972537.52999999956</v>
      </c>
      <c r="AE282" s="9">
        <f t="shared" si="30"/>
        <v>978150.72000000032</v>
      </c>
      <c r="AF282" s="9">
        <f t="shared" si="30"/>
        <v>973030.3</v>
      </c>
      <c r="AG282" s="9">
        <f t="shared" si="30"/>
        <v>983714.44000000076</v>
      </c>
      <c r="AH282" s="9">
        <f t="shared" si="30"/>
        <v>971923.41000000015</v>
      </c>
      <c r="AI282" s="9">
        <f t="shared" si="30"/>
        <v>964499.32999999938</v>
      </c>
      <c r="AJ282" s="9">
        <f t="shared" si="30"/>
        <v>971511.16999999993</v>
      </c>
      <c r="AK282" s="9">
        <f t="shared" si="30"/>
        <v>972458.49999999977</v>
      </c>
      <c r="AL282" s="9">
        <f t="shared" si="30"/>
        <v>956494.10999999975</v>
      </c>
      <c r="AM282" s="9">
        <f t="shared" si="30"/>
        <v>949303.36000000034</v>
      </c>
      <c r="AN282" s="9">
        <f t="shared" si="30"/>
        <v>984115.04416806716</v>
      </c>
      <c r="AO282" s="9">
        <f t="shared" ref="AO282:AZ282" si="31">SUBTOTAL(9,AO134:AO281)</f>
        <v>985871.11866946809</v>
      </c>
      <c r="AP282" s="9">
        <f t="shared" si="31"/>
        <v>987627.19317086833</v>
      </c>
      <c r="AQ282" s="9">
        <f t="shared" si="31"/>
        <v>989383.26767226867</v>
      </c>
      <c r="AR282" s="9">
        <f t="shared" si="31"/>
        <v>991139.34217367007</v>
      </c>
      <c r="AS282" s="9">
        <f t="shared" si="31"/>
        <v>992895.41667506949</v>
      </c>
      <c r="AT282" s="9">
        <f t="shared" si="31"/>
        <v>994651.49117647053</v>
      </c>
      <c r="AU282" s="9">
        <f t="shared" si="31"/>
        <v>996407.56567787146</v>
      </c>
      <c r="AV282" s="9">
        <f t="shared" si="31"/>
        <v>998163.64017927099</v>
      </c>
      <c r="AW282" s="9">
        <f t="shared" si="31"/>
        <v>999919.71468067227</v>
      </c>
      <c r="AX282" s="9">
        <f t="shared" si="31"/>
        <v>1001675.789182073</v>
      </c>
      <c r="AY282" s="9">
        <f t="shared" si="31"/>
        <v>1003431.8636834736</v>
      </c>
      <c r="AZ282" s="9">
        <f t="shared" si="31"/>
        <v>1005187.9381848736</v>
      </c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  <c r="FY282" s="10"/>
      <c r="FZ282" s="10"/>
      <c r="GA282" s="10"/>
      <c r="GB282" s="10"/>
      <c r="GC282" s="10"/>
      <c r="GD282" s="10"/>
      <c r="GE282" s="10"/>
      <c r="GF282" s="10"/>
      <c r="GG282" s="10"/>
      <c r="GH282" s="10"/>
      <c r="GI282" s="10"/>
      <c r="GJ282" s="10"/>
      <c r="GK282" s="10"/>
      <c r="GL282" s="10"/>
      <c r="GM282" s="10"/>
      <c r="GN282" s="10"/>
      <c r="GO282" s="10"/>
      <c r="GP282" s="10"/>
      <c r="GQ282" s="10"/>
      <c r="GR282" s="10"/>
      <c r="GS282" s="10"/>
      <c r="GT282" s="10"/>
      <c r="GU282" s="10"/>
      <c r="GV282" s="10"/>
      <c r="GW282" s="10"/>
      <c r="GX282" s="10"/>
      <c r="GY282" s="10"/>
      <c r="GZ282" s="10"/>
      <c r="HA282" s="10"/>
      <c r="HB282" s="10"/>
      <c r="HC282" s="10"/>
      <c r="HD282" s="10"/>
      <c r="HE282" s="10"/>
      <c r="HF282" s="10"/>
      <c r="HG282" s="10"/>
      <c r="HH282" s="10"/>
      <c r="HI282" s="10"/>
      <c r="HJ282" s="10"/>
      <c r="HK282" s="10"/>
      <c r="HL282" s="10"/>
      <c r="HM282" s="10"/>
      <c r="HN282" s="10"/>
      <c r="HO282" s="10"/>
      <c r="HP282" s="10"/>
      <c r="HQ282" s="10"/>
      <c r="HR282" s="10"/>
      <c r="HS282" s="10"/>
      <c r="HT282" s="10"/>
      <c r="HU282" s="10"/>
      <c r="HV282" s="10"/>
      <c r="HW282" s="10"/>
      <c r="HX282" s="10"/>
      <c r="HY282" s="10"/>
      <c r="HZ282" s="10"/>
      <c r="IA282" s="10"/>
      <c r="IB282" s="10"/>
      <c r="IC282" s="10"/>
      <c r="ID282" s="10"/>
      <c r="IE282" s="10"/>
      <c r="IF282" s="10"/>
      <c r="IG282" s="10"/>
      <c r="IH282" s="10"/>
      <c r="II282" s="10"/>
      <c r="IJ282" s="10"/>
      <c r="IK282" s="10"/>
      <c r="IL282" s="10"/>
      <c r="IM282" s="10"/>
      <c r="IN282" s="10"/>
      <c r="IO282" s="10"/>
      <c r="IP282" s="10"/>
      <c r="IQ282" s="10"/>
      <c r="IR282" s="10"/>
      <c r="IS282" s="10"/>
      <c r="IT282" s="10"/>
      <c r="IU282" s="10"/>
    </row>
    <row r="283" spans="1:255" s="4" customFormat="1" x14ac:dyDescent="0.25">
      <c r="A283" s="5"/>
      <c r="B283" s="6"/>
      <c r="C283" s="5" t="s">
        <v>553</v>
      </c>
      <c r="D283" s="5"/>
      <c r="E283" s="9">
        <f t="shared" ref="E283:AN283" si="32">SUBTOTAL(9,E6:E281)</f>
        <v>-190893.40999999968</v>
      </c>
      <c r="F283" s="9">
        <f t="shared" si="32"/>
        <v>-199549.54999999976</v>
      </c>
      <c r="G283" s="9">
        <f t="shared" si="32"/>
        <v>-205997.46999999831</v>
      </c>
      <c r="H283" s="9">
        <f t="shared" si="32"/>
        <v>-218106.18999999954</v>
      </c>
      <c r="I283" s="9">
        <f t="shared" si="32"/>
        <v>-195148.1399999992</v>
      </c>
      <c r="J283" s="9">
        <f t="shared" si="32"/>
        <v>-164858.149999999</v>
      </c>
      <c r="K283" s="9">
        <f t="shared" si="32"/>
        <v>-159688.72000000055</v>
      </c>
      <c r="L283" s="9">
        <f t="shared" si="32"/>
        <v>-168801.79999999946</v>
      </c>
      <c r="M283" s="9">
        <f t="shared" si="32"/>
        <v>-175458.09000000017</v>
      </c>
      <c r="N283" s="9">
        <f t="shared" si="32"/>
        <v>-204761.27000000031</v>
      </c>
      <c r="O283" s="9">
        <f t="shared" si="32"/>
        <v>-177589.19000000024</v>
      </c>
      <c r="P283" s="9">
        <f t="shared" si="32"/>
        <v>-167277.37999999724</v>
      </c>
      <c r="Q283" s="9">
        <f t="shared" si="32"/>
        <v>-150899.79999999862</v>
      </c>
      <c r="R283" s="9">
        <f t="shared" si="32"/>
        <v>-165735.62999999939</v>
      </c>
      <c r="S283" s="9">
        <f t="shared" si="32"/>
        <v>-185213.17999999953</v>
      </c>
      <c r="T283" s="9">
        <f t="shared" si="32"/>
        <v>-191377.98999999918</v>
      </c>
      <c r="U283" s="9">
        <f t="shared" si="32"/>
        <v>-188523.13999999987</v>
      </c>
      <c r="V283" s="9">
        <f t="shared" si="32"/>
        <v>-193390.50999999983</v>
      </c>
      <c r="W283" s="9">
        <f t="shared" si="32"/>
        <v>-214093.53000000163</v>
      </c>
      <c r="X283" s="9">
        <f t="shared" si="32"/>
        <v>-201609.32999999978</v>
      </c>
      <c r="Y283" s="9">
        <f t="shared" si="32"/>
        <v>-226556.17000000208</v>
      </c>
      <c r="Z283" s="9">
        <f t="shared" si="32"/>
        <v>-235457.60000000108</v>
      </c>
      <c r="AA283" s="9">
        <f t="shared" si="32"/>
        <v>-217327.86000000162</v>
      </c>
      <c r="AB283" s="9">
        <f t="shared" si="32"/>
        <v>-203664.98999999967</v>
      </c>
      <c r="AC283" s="9">
        <f t="shared" si="32"/>
        <v>-180617.42999999935</v>
      </c>
      <c r="AD283" s="9">
        <f t="shared" si="32"/>
        <v>-170844.17000000059</v>
      </c>
      <c r="AE283" s="9">
        <f t="shared" si="32"/>
        <v>-184103.61999999924</v>
      </c>
      <c r="AF283" s="9">
        <f t="shared" si="32"/>
        <v>-168848.65000000072</v>
      </c>
      <c r="AG283" s="9">
        <f t="shared" si="32"/>
        <v>-158095.36999999796</v>
      </c>
      <c r="AH283" s="9">
        <f t="shared" si="32"/>
        <v>-180032.80999999962</v>
      </c>
      <c r="AI283" s="9">
        <f t="shared" si="32"/>
        <v>-184054.89000000065</v>
      </c>
      <c r="AJ283" s="9">
        <f t="shared" si="32"/>
        <v>-200637.53000000142</v>
      </c>
      <c r="AK283" s="9">
        <f t="shared" si="32"/>
        <v>-233754.04000000042</v>
      </c>
      <c r="AL283" s="9">
        <f t="shared" si="32"/>
        <v>-235947.5099999989</v>
      </c>
      <c r="AM283" s="9">
        <f t="shared" si="32"/>
        <v>-217965.53999999931</v>
      </c>
      <c r="AN283" s="9">
        <f t="shared" si="32"/>
        <v>-202308.99031932486</v>
      </c>
      <c r="AO283" s="9">
        <f t="shared" ref="AO283:AZ283" si="33">SUBTOTAL(9,AO6:AO281)</f>
        <v>-201142.95553781456</v>
      </c>
      <c r="AP283" s="9">
        <f t="shared" si="33"/>
        <v>-201997.48709243641</v>
      </c>
      <c r="AQ283" s="9">
        <f t="shared" si="33"/>
        <v>-202852.0186470584</v>
      </c>
      <c r="AR283" s="9">
        <f t="shared" si="33"/>
        <v>-203706.55020168266</v>
      </c>
      <c r="AS283" s="9">
        <f t="shared" si="33"/>
        <v>-204561.08175630451</v>
      </c>
      <c r="AT283" s="9">
        <f t="shared" si="33"/>
        <v>-205415.61331092505</v>
      </c>
      <c r="AU283" s="9">
        <f t="shared" si="33"/>
        <v>-206270.1448655467</v>
      </c>
      <c r="AV283" s="9">
        <f t="shared" si="33"/>
        <v>-207124.67642016543</v>
      </c>
      <c r="AW283" s="9">
        <f t="shared" si="33"/>
        <v>-207979.20797479036</v>
      </c>
      <c r="AX283" s="9">
        <f t="shared" si="33"/>
        <v>-208833.73952940942</v>
      </c>
      <c r="AY283" s="9">
        <f t="shared" si="33"/>
        <v>-209688.27108403342</v>
      </c>
      <c r="AZ283" s="9">
        <f t="shared" si="33"/>
        <v>-210542.80263865698</v>
      </c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  <c r="FY283" s="10"/>
      <c r="FZ283" s="10"/>
      <c r="GA283" s="10"/>
      <c r="GB283" s="10"/>
      <c r="GC283" s="10"/>
      <c r="GD283" s="10"/>
      <c r="GE283" s="10"/>
      <c r="GF283" s="10"/>
      <c r="GG283" s="10"/>
      <c r="GH283" s="10"/>
      <c r="GI283" s="10"/>
      <c r="GJ283" s="10"/>
      <c r="GK283" s="10"/>
      <c r="GL283" s="10"/>
      <c r="GM283" s="10"/>
      <c r="GN283" s="10"/>
      <c r="GO283" s="10"/>
      <c r="GP283" s="10"/>
      <c r="GQ283" s="10"/>
      <c r="GR283" s="10"/>
      <c r="GS283" s="10"/>
      <c r="GT283" s="10"/>
      <c r="GU283" s="10"/>
      <c r="GV283" s="10"/>
      <c r="GW283" s="10"/>
      <c r="GX283" s="10"/>
      <c r="GY283" s="10"/>
      <c r="GZ283" s="10"/>
      <c r="HA283" s="10"/>
      <c r="HB283" s="10"/>
      <c r="HC283" s="10"/>
      <c r="HD283" s="10"/>
      <c r="HE283" s="10"/>
      <c r="HF283" s="10"/>
      <c r="HG283" s="10"/>
      <c r="HH283" s="10"/>
      <c r="HI283" s="10"/>
      <c r="HJ283" s="10"/>
      <c r="HK283" s="10"/>
      <c r="HL283" s="10"/>
      <c r="HM283" s="10"/>
      <c r="HN283" s="10"/>
      <c r="HO283" s="10"/>
      <c r="HP283" s="10"/>
      <c r="HQ283" s="10"/>
      <c r="HR283" s="10"/>
      <c r="HS283" s="10"/>
      <c r="HT283" s="10"/>
      <c r="HU283" s="10"/>
      <c r="HV283" s="10"/>
      <c r="HW283" s="10"/>
      <c r="HX283" s="10"/>
      <c r="HY283" s="10"/>
      <c r="HZ283" s="10"/>
      <c r="IA283" s="10"/>
      <c r="IB283" s="10"/>
      <c r="IC283" s="10"/>
      <c r="ID283" s="10"/>
      <c r="IE283" s="10"/>
      <c r="IF283" s="10"/>
      <c r="IG283" s="10"/>
      <c r="IH283" s="10"/>
      <c r="II283" s="10"/>
      <c r="IJ283" s="10"/>
      <c r="IK283" s="10"/>
      <c r="IL283" s="10"/>
      <c r="IM283" s="10"/>
      <c r="IN283" s="10"/>
      <c r="IO283" s="10"/>
      <c r="IP283" s="10"/>
      <c r="IQ283" s="10"/>
      <c r="IR283" s="10"/>
      <c r="IS283" s="10"/>
      <c r="IT283" s="10"/>
      <c r="IU283" s="10"/>
    </row>
    <row r="285" spans="1:255" ht="16.5" thickBot="1" x14ac:dyDescent="0.3">
      <c r="AZ285" s="43">
        <v>41639</v>
      </c>
    </row>
    <row r="286" spans="1:255" x14ac:dyDescent="0.25">
      <c r="AX286" s="12" t="s">
        <v>567</v>
      </c>
    </row>
    <row r="288" spans="1:255" x14ac:dyDescent="0.25">
      <c r="AX288" s="56" t="s">
        <v>574</v>
      </c>
      <c r="AZ288" s="12">
        <v>270000</v>
      </c>
    </row>
    <row r="289" spans="50:52" x14ac:dyDescent="0.25">
      <c r="AX289" s="56" t="s">
        <v>575</v>
      </c>
      <c r="AZ289" s="12">
        <v>45000</v>
      </c>
    </row>
    <row r="290" spans="50:52" x14ac:dyDescent="0.25">
      <c r="AX290" s="56" t="s">
        <v>576</v>
      </c>
      <c r="AZ290" s="12">
        <v>-118000</v>
      </c>
    </row>
    <row r="291" spans="50:52" x14ac:dyDescent="0.25">
      <c r="AX291" s="56" t="s">
        <v>577</v>
      </c>
      <c r="AY291" s="1"/>
      <c r="AZ291" s="12">
        <f>Amort!C43*-1</f>
        <v>-85405.300180165374</v>
      </c>
    </row>
    <row r="292" spans="50:52" x14ac:dyDescent="0.25">
      <c r="AX292" s="41"/>
      <c r="AY292" s="1"/>
    </row>
    <row r="293" spans="50:52" x14ac:dyDescent="0.25">
      <c r="AX293" s="55" t="s">
        <v>573</v>
      </c>
      <c r="AY293" s="1"/>
    </row>
    <row r="294" spans="50:52" x14ac:dyDescent="0.25">
      <c r="AX294" s="41" t="s">
        <v>568</v>
      </c>
      <c r="AY294" s="1"/>
    </row>
    <row r="295" spans="50:52" x14ac:dyDescent="0.25">
      <c r="AX295" s="41" t="s">
        <v>569</v>
      </c>
      <c r="AY295" s="1"/>
    </row>
    <row r="296" spans="50:52" x14ac:dyDescent="0.25">
      <c r="AX296" s="41" t="s">
        <v>570</v>
      </c>
      <c r="AY296" s="1"/>
    </row>
    <row r="297" spans="50:52" x14ac:dyDescent="0.25">
      <c r="AX297" s="41" t="s">
        <v>571</v>
      </c>
      <c r="AY297" s="1"/>
    </row>
    <row r="299" spans="50:52" ht="16.5" thickBot="1" x14ac:dyDescent="0.3">
      <c r="AX299" s="12" t="s">
        <v>572</v>
      </c>
      <c r="AY299" s="1"/>
      <c r="AZ299" s="42">
        <v>300000</v>
      </c>
    </row>
    <row r="300" spans="50:52" ht="16.5" thickTop="1" x14ac:dyDescent="0.25"/>
  </sheetData>
  <pageMargins left="0.7" right="0.7" top="0.75" bottom="0.75" header="0.3" footer="0.3"/>
  <pageSetup scale="10" orientation="portrait" cellComments="atEn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300"/>
  <sheetViews>
    <sheetView showGridLines="0" topLeftCell="A266" zoomScale="85" zoomScaleNormal="85" workbookViewId="0">
      <pane xSplit="7725" ySplit="1050" topLeftCell="AX1" activePane="bottomLeft"/>
      <selection activeCell="AU266" sqref="AU266"/>
      <selection pane="topRight" activeCell="AX266" sqref="AX266"/>
      <selection pane="bottomLeft"/>
      <selection pane="bottomRight" activeCell="AY287" sqref="AY287"/>
    </sheetView>
  </sheetViews>
  <sheetFormatPr defaultRowHeight="15.75" x14ac:dyDescent="0.25"/>
  <cols>
    <col min="1" max="1" width="2.5703125" style="11" customWidth="1"/>
    <col min="2" max="2" width="16" style="1" customWidth="1"/>
    <col min="3" max="3" width="0" style="1" hidden="1" customWidth="1"/>
    <col min="4" max="4" width="21" style="1" customWidth="1"/>
    <col min="5" max="5" width="36.85546875" style="1" customWidth="1"/>
    <col min="6" max="53" width="14.5703125" style="12" customWidth="1"/>
    <col min="54" max="54" width="14.5703125" style="34" customWidth="1"/>
    <col min="55" max="66" width="14.5703125" style="12" customWidth="1"/>
    <col min="67" max="70" width="14.5703125" style="40" customWidth="1"/>
    <col min="71" max="84" width="14.5703125" style="34" customWidth="1"/>
    <col min="85" max="86" width="15.28515625" style="27" customWidth="1"/>
    <col min="87" max="92" width="15.28515625" style="13" customWidth="1"/>
    <col min="93" max="16384" width="9.140625" style="13"/>
  </cols>
  <sheetData>
    <row r="1" spans="1:256" ht="23.25" x14ac:dyDescent="0.35">
      <c r="B1" s="22" t="s">
        <v>554</v>
      </c>
    </row>
    <row r="2" spans="1:256" ht="3.75" customHeight="1" x14ac:dyDescent="0.35">
      <c r="B2" s="24"/>
      <c r="C2" s="25"/>
      <c r="D2" s="25"/>
      <c r="E2" s="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</row>
    <row r="3" spans="1:256" ht="18.75" x14ac:dyDescent="0.3">
      <c r="B3" s="23" t="s">
        <v>555</v>
      </c>
    </row>
    <row r="4" spans="1:256" x14ac:dyDescent="0.25">
      <c r="CG4" s="28" t="s">
        <v>556</v>
      </c>
      <c r="CH4" s="28" t="s">
        <v>557</v>
      </c>
    </row>
    <row r="5" spans="1:256" s="4" customFormat="1" x14ac:dyDescent="0.25">
      <c r="A5" s="10"/>
      <c r="B5" s="2" t="s">
        <v>0</v>
      </c>
      <c r="C5" s="2" t="s">
        <v>1</v>
      </c>
      <c r="D5" s="2" t="s">
        <v>2</v>
      </c>
      <c r="E5" s="2" t="s">
        <v>3</v>
      </c>
      <c r="F5" s="3">
        <v>40574</v>
      </c>
      <c r="G5" s="3">
        <v>40602</v>
      </c>
      <c r="H5" s="3">
        <v>40633</v>
      </c>
      <c r="I5" s="3">
        <v>40663</v>
      </c>
      <c r="J5" s="3">
        <v>40694</v>
      </c>
      <c r="K5" s="3">
        <v>40724</v>
      </c>
      <c r="L5" s="3">
        <v>40755</v>
      </c>
      <c r="M5" s="3">
        <v>40786</v>
      </c>
      <c r="N5" s="3">
        <v>40816</v>
      </c>
      <c r="O5" s="3">
        <v>40847</v>
      </c>
      <c r="P5" s="3">
        <v>40877</v>
      </c>
      <c r="Q5" s="3">
        <v>40908</v>
      </c>
      <c r="R5" s="3">
        <v>40939</v>
      </c>
      <c r="S5" s="3">
        <v>40968</v>
      </c>
      <c r="T5" s="3">
        <v>40999</v>
      </c>
      <c r="U5" s="3">
        <v>41029</v>
      </c>
      <c r="V5" s="3">
        <v>41060</v>
      </c>
      <c r="W5" s="3">
        <v>41090</v>
      </c>
      <c r="X5" s="3">
        <v>41121</v>
      </c>
      <c r="Y5" s="3">
        <v>41152</v>
      </c>
      <c r="Z5" s="3">
        <v>41182</v>
      </c>
      <c r="AA5" s="3">
        <v>41213</v>
      </c>
      <c r="AB5" s="3">
        <v>41243</v>
      </c>
      <c r="AC5" s="3">
        <v>41274</v>
      </c>
      <c r="AD5" s="3">
        <v>41305</v>
      </c>
      <c r="AE5" s="3">
        <v>41333</v>
      </c>
      <c r="AF5" s="3">
        <v>41364</v>
      </c>
      <c r="AG5" s="3">
        <v>41394</v>
      </c>
      <c r="AH5" s="3">
        <v>41425</v>
      </c>
      <c r="AI5" s="3">
        <v>41455</v>
      </c>
      <c r="AJ5" s="3">
        <v>41486</v>
      </c>
      <c r="AK5" s="3">
        <v>41517</v>
      </c>
      <c r="AL5" s="3">
        <v>41547</v>
      </c>
      <c r="AM5" s="3">
        <v>41578</v>
      </c>
      <c r="AN5" s="3">
        <v>41608</v>
      </c>
      <c r="AO5" s="3">
        <v>41639</v>
      </c>
      <c r="AP5" s="3">
        <v>41670</v>
      </c>
      <c r="AQ5" s="3">
        <v>41698</v>
      </c>
      <c r="AR5" s="3">
        <v>41729</v>
      </c>
      <c r="AS5" s="3">
        <v>41759</v>
      </c>
      <c r="AT5" s="3">
        <v>41790</v>
      </c>
      <c r="AU5" s="3">
        <v>41820</v>
      </c>
      <c r="AV5" s="3">
        <v>41851</v>
      </c>
      <c r="AW5" s="3">
        <v>41882</v>
      </c>
      <c r="AX5" s="3">
        <v>41912</v>
      </c>
      <c r="AY5" s="3">
        <v>41943</v>
      </c>
      <c r="AZ5" s="3">
        <v>41973</v>
      </c>
      <c r="BA5" s="3">
        <v>42004</v>
      </c>
      <c r="BB5" s="33" t="s">
        <v>566</v>
      </c>
      <c r="BC5" s="3">
        <v>41670</v>
      </c>
      <c r="BD5" s="3">
        <v>41698</v>
      </c>
      <c r="BE5" s="3">
        <v>41729</v>
      </c>
      <c r="BF5" s="3">
        <v>41759</v>
      </c>
      <c r="BG5" s="3">
        <v>41790</v>
      </c>
      <c r="BH5" s="3">
        <v>41820</v>
      </c>
      <c r="BI5" s="3">
        <v>41851</v>
      </c>
      <c r="BJ5" s="3">
        <v>41882</v>
      </c>
      <c r="BK5" s="3">
        <v>41912</v>
      </c>
      <c r="BL5" s="3">
        <v>41943</v>
      </c>
      <c r="BM5" s="3">
        <v>41973</v>
      </c>
      <c r="BN5" s="3">
        <v>42004</v>
      </c>
      <c r="BO5" s="37"/>
      <c r="BP5" s="38"/>
      <c r="BQ5" s="37"/>
      <c r="BR5" s="37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29"/>
      <c r="CH5" s="29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pans="1:256" x14ac:dyDescent="0.25">
      <c r="A6" s="13"/>
      <c r="B6" s="14" t="s">
        <v>4</v>
      </c>
      <c r="C6" s="15">
        <v>1</v>
      </c>
      <c r="D6" s="14" t="s">
        <v>5</v>
      </c>
      <c r="E6" s="14" t="s">
        <v>6</v>
      </c>
      <c r="F6" s="16">
        <v>-408011.81</v>
      </c>
      <c r="G6" s="16">
        <v>-411599.63</v>
      </c>
      <c r="H6" s="16">
        <v>-397531.12</v>
      </c>
      <c r="I6" s="16">
        <v>-381576.83</v>
      </c>
      <c r="J6" s="16">
        <v>-363082.85</v>
      </c>
      <c r="K6" s="16">
        <v>-352825.33</v>
      </c>
      <c r="L6" s="16">
        <v>-364536.15</v>
      </c>
      <c r="M6" s="16">
        <v>-372470.02</v>
      </c>
      <c r="N6" s="16">
        <v>-377356.39</v>
      </c>
      <c r="O6" s="16">
        <v>-385781.42</v>
      </c>
      <c r="P6" s="16">
        <v>-384649.56</v>
      </c>
      <c r="Q6" s="16">
        <v>-368675.25</v>
      </c>
      <c r="R6" s="16">
        <v>-362388.95</v>
      </c>
      <c r="S6" s="16">
        <v>-351494.79</v>
      </c>
      <c r="T6" s="16">
        <v>-365596.54</v>
      </c>
      <c r="U6" s="16">
        <v>-375879.13</v>
      </c>
      <c r="V6" s="16">
        <v>-357403.92</v>
      </c>
      <c r="W6" s="16">
        <v>-369824.51</v>
      </c>
      <c r="X6" s="16">
        <v>-371798.41</v>
      </c>
      <c r="Y6" s="16">
        <v>-373294.89</v>
      </c>
      <c r="Z6" s="16">
        <v>-373809.03</v>
      </c>
      <c r="AA6" s="16">
        <v>-379357.09</v>
      </c>
      <c r="AB6" s="16">
        <v>-380696.14</v>
      </c>
      <c r="AC6" s="16">
        <v>-377950.5</v>
      </c>
      <c r="AD6" s="16">
        <v>-367525.17</v>
      </c>
      <c r="AE6" s="16">
        <v>-354939.55</v>
      </c>
      <c r="AF6" s="16">
        <v>-368519.22</v>
      </c>
      <c r="AG6" s="16">
        <v>-363787.01</v>
      </c>
      <c r="AH6" s="16">
        <v>-371301.44</v>
      </c>
      <c r="AI6" s="16">
        <v>-367221.07</v>
      </c>
      <c r="AJ6" s="16">
        <v>-373609.18</v>
      </c>
      <c r="AK6" s="16">
        <v>-376024.74</v>
      </c>
      <c r="AL6" s="16">
        <v>-381866.66</v>
      </c>
      <c r="AM6" s="16">
        <v>-384480.81</v>
      </c>
      <c r="AN6" s="16">
        <v>-380778.33</v>
      </c>
      <c r="AO6" s="16">
        <v>-368843.45658823499</v>
      </c>
      <c r="AP6" s="16">
        <v>-368544.84950980399</v>
      </c>
      <c r="AQ6" s="16">
        <v>-368246.24243137299</v>
      </c>
      <c r="AR6" s="16">
        <v>-367947.635352941</v>
      </c>
      <c r="AS6" s="16">
        <v>-367649.02827451</v>
      </c>
      <c r="AT6" s="16">
        <v>-367350.42119607801</v>
      </c>
      <c r="AU6" s="16">
        <v>-367051.81411764701</v>
      </c>
      <c r="AV6" s="16">
        <v>-366753.20703921601</v>
      </c>
      <c r="AW6" s="16">
        <v>-366454.59996078402</v>
      </c>
      <c r="AX6" s="16">
        <v>-366155.99288235302</v>
      </c>
      <c r="AY6" s="16">
        <v>-365857.38580392202</v>
      </c>
      <c r="AZ6" s="16">
        <v>-365558.77872548997</v>
      </c>
      <c r="BA6" s="16">
        <v>-365260.17164705897</v>
      </c>
      <c r="BB6" s="33">
        <f>SUM(AP6:BA6)</f>
        <v>-4402830.1269411771</v>
      </c>
      <c r="BC6" s="16">
        <f>ROUND((AD6/SUM($AD6:$AO6)*$BB6),-2)</f>
        <v>-362900</v>
      </c>
      <c r="BD6" s="16">
        <f t="shared" ref="BD6:BN6" si="0">ROUND((AE6/SUM($AD6:$AO6)*$BB6),-2)</f>
        <v>-350500</v>
      </c>
      <c r="BE6" s="16">
        <f t="shared" si="0"/>
        <v>-363900</v>
      </c>
      <c r="BF6" s="16">
        <f t="shared" si="0"/>
        <v>-359200</v>
      </c>
      <c r="BG6" s="16">
        <f t="shared" si="0"/>
        <v>-366600</v>
      </c>
      <c r="BH6" s="16">
        <f t="shared" si="0"/>
        <v>-362600</v>
      </c>
      <c r="BI6" s="16">
        <f t="shared" si="0"/>
        <v>-368900</v>
      </c>
      <c r="BJ6" s="16">
        <f t="shared" si="0"/>
        <v>-371300</v>
      </c>
      <c r="BK6" s="16">
        <f t="shared" si="0"/>
        <v>-377100</v>
      </c>
      <c r="BL6" s="16">
        <f t="shared" si="0"/>
        <v>-379600</v>
      </c>
      <c r="BM6" s="16">
        <f t="shared" si="0"/>
        <v>-376000</v>
      </c>
      <c r="BN6" s="16">
        <f t="shared" si="0"/>
        <v>-364200</v>
      </c>
      <c r="BO6" s="39"/>
      <c r="BP6" s="39"/>
      <c r="BQ6" s="39"/>
      <c r="BR6" s="39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0">
        <f>ABS(PEARSON(F6:AO6,$F$5:$AO$5))</f>
        <v>0.23835789230503518</v>
      </c>
      <c r="CH6" s="30">
        <f>ABS(RSQ(F6:AN6,$F$5:$AN$5))</f>
        <v>5.2434884198014599E-2</v>
      </c>
    </row>
    <row r="7" spans="1:256" x14ac:dyDescent="0.25">
      <c r="A7" s="13"/>
      <c r="B7" s="14" t="s">
        <v>7</v>
      </c>
      <c r="C7" s="15">
        <v>1</v>
      </c>
      <c r="D7" s="14" t="s">
        <v>5</v>
      </c>
      <c r="E7" s="14" t="s">
        <v>8</v>
      </c>
      <c r="F7" s="16">
        <v>-643508.54</v>
      </c>
      <c r="G7" s="16">
        <v>-641723.35</v>
      </c>
      <c r="H7" s="16">
        <v>-651671.80000000005</v>
      </c>
      <c r="I7" s="16">
        <v>-657878.88</v>
      </c>
      <c r="J7" s="16">
        <v>-668880.85</v>
      </c>
      <c r="K7" s="16">
        <v>-667054.04</v>
      </c>
      <c r="L7" s="16">
        <v>-675293.73</v>
      </c>
      <c r="M7" s="16">
        <v>-676577.13</v>
      </c>
      <c r="N7" s="16">
        <v>-666941.06999999995</v>
      </c>
      <c r="O7" s="16">
        <v>-666401.02</v>
      </c>
      <c r="P7" s="16">
        <v>-655811.56000000006</v>
      </c>
      <c r="Q7" s="16">
        <v>-647725.43999999994</v>
      </c>
      <c r="R7" s="16">
        <v>-652136.1</v>
      </c>
      <c r="S7" s="16">
        <v>-664798.23</v>
      </c>
      <c r="T7" s="16">
        <v>-668892.57999999996</v>
      </c>
      <c r="U7" s="16">
        <v>-659883.84</v>
      </c>
      <c r="V7" s="16">
        <v>-676852</v>
      </c>
      <c r="W7" s="16">
        <v>-670412.93000000005</v>
      </c>
      <c r="X7" s="16">
        <v>-683042.38</v>
      </c>
      <c r="Y7" s="16">
        <v>-682947.53</v>
      </c>
      <c r="Z7" s="16">
        <v>-691370.79</v>
      </c>
      <c r="AA7" s="16">
        <v>-687079.12</v>
      </c>
      <c r="AB7" s="16">
        <v>-691448.78</v>
      </c>
      <c r="AC7" s="16">
        <v>-694109.52</v>
      </c>
      <c r="AD7" s="16">
        <v>-694052.46</v>
      </c>
      <c r="AE7" s="16">
        <v>-704211.13</v>
      </c>
      <c r="AF7" s="16">
        <v>-712967.13</v>
      </c>
      <c r="AG7" s="16">
        <v>-715280.05</v>
      </c>
      <c r="AH7" s="16">
        <v>-715221.24</v>
      </c>
      <c r="AI7" s="16">
        <v>-724800.17</v>
      </c>
      <c r="AJ7" s="16">
        <v>-728274.56</v>
      </c>
      <c r="AK7" s="16">
        <v>-731078.68</v>
      </c>
      <c r="AL7" s="16">
        <v>-740463.93</v>
      </c>
      <c r="AM7" s="16">
        <v>-735137.92</v>
      </c>
      <c r="AN7" s="16">
        <v>-724978.75</v>
      </c>
      <c r="AO7" s="16">
        <v>-731191.07206722698</v>
      </c>
      <c r="AP7" s="16">
        <v>-733766.91380112001</v>
      </c>
      <c r="AQ7" s="16">
        <v>-736342.75553501397</v>
      </c>
      <c r="AR7" s="16">
        <v>-738918.59726890805</v>
      </c>
      <c r="AS7" s="16">
        <v>-741494.43900280097</v>
      </c>
      <c r="AT7" s="16">
        <v>-744070.280736694</v>
      </c>
      <c r="AU7" s="16">
        <v>-746646.12247058796</v>
      </c>
      <c r="AV7" s="16">
        <v>-749221.96420448099</v>
      </c>
      <c r="AW7" s="16">
        <v>-751797.80593837495</v>
      </c>
      <c r="AX7" s="16">
        <v>-754373.64767226903</v>
      </c>
      <c r="AY7" s="16">
        <v>-756949.48940616206</v>
      </c>
      <c r="AZ7" s="16">
        <v>-759525.33114005602</v>
      </c>
      <c r="BA7" s="16">
        <v>-762101.17287394905</v>
      </c>
      <c r="BB7" s="33">
        <f t="shared" ref="BB7:BB70" si="1">SUM(AP7:BA7)</f>
        <v>-8975208.5200504158</v>
      </c>
      <c r="BC7" s="16">
        <f t="shared" ref="BC7:BC70" si="2">ROUND((AD7/SUM($AD7:$AO7)*$BB7),-2)</f>
        <v>-719500</v>
      </c>
      <c r="BD7" s="16">
        <f t="shared" ref="BD7:BN30" si="3">ROUND((AE7/SUM($AD7:$AO7)*$BB7),-2)</f>
        <v>-730000</v>
      </c>
      <c r="BE7" s="16">
        <f t="shared" si="3"/>
        <v>-739100</v>
      </c>
      <c r="BF7" s="16">
        <f t="shared" si="3"/>
        <v>-741500</v>
      </c>
      <c r="BG7" s="16">
        <f t="shared" si="3"/>
        <v>-741500</v>
      </c>
      <c r="BH7" s="16">
        <f t="shared" si="3"/>
        <v>-751400</v>
      </c>
      <c r="BI7" s="16">
        <f t="shared" si="3"/>
        <v>-755000</v>
      </c>
      <c r="BJ7" s="16">
        <f t="shared" si="3"/>
        <v>-757900</v>
      </c>
      <c r="BK7" s="16">
        <f t="shared" si="3"/>
        <v>-767600</v>
      </c>
      <c r="BL7" s="16">
        <f t="shared" si="3"/>
        <v>-762100</v>
      </c>
      <c r="BM7" s="16">
        <f t="shared" si="3"/>
        <v>-751600</v>
      </c>
      <c r="BN7" s="16">
        <f t="shared" si="3"/>
        <v>-758000</v>
      </c>
      <c r="BO7" s="39"/>
      <c r="BP7" s="39"/>
      <c r="BQ7" s="39"/>
      <c r="BR7" s="39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0">
        <f t="shared" ref="CG7:CG70" si="4">ABS(PEARSON(F7:AO7,$F$5:$AO$5))</f>
        <v>0.92891007524108471</v>
      </c>
      <c r="CH7" s="30">
        <f t="shared" ref="CH7:CH70" si="5">ABS(RSQ(F7:AN7,$F$5:$AN$5))</f>
        <v>0.85255249132471289</v>
      </c>
    </row>
    <row r="8" spans="1:256" x14ac:dyDescent="0.25">
      <c r="A8" s="13"/>
      <c r="B8" s="14" t="s">
        <v>9</v>
      </c>
      <c r="C8" s="15">
        <v>1</v>
      </c>
      <c r="D8" s="14" t="s">
        <v>5</v>
      </c>
      <c r="E8" s="14" t="s">
        <v>10</v>
      </c>
      <c r="F8" s="16">
        <v>-736956.86</v>
      </c>
      <c r="G8" s="16">
        <v>-742564.19</v>
      </c>
      <c r="H8" s="16">
        <v>-741847.84</v>
      </c>
      <c r="I8" s="16">
        <v>-750265.86</v>
      </c>
      <c r="J8" s="16">
        <v>-743749.56</v>
      </c>
      <c r="K8" s="16">
        <v>-741127.46</v>
      </c>
      <c r="L8" s="16">
        <v>-725653.33</v>
      </c>
      <c r="M8" s="16">
        <v>-721585.89</v>
      </c>
      <c r="N8" s="16">
        <v>-730410.62</v>
      </c>
      <c r="O8" s="16">
        <v>-744467.45</v>
      </c>
      <c r="P8" s="16">
        <v>-737059.53</v>
      </c>
      <c r="Q8" s="16">
        <v>-743986.47</v>
      </c>
      <c r="R8" s="16">
        <v>-742590.27</v>
      </c>
      <c r="S8" s="16">
        <v>-743536.18</v>
      </c>
      <c r="T8" s="16">
        <v>-760533.7</v>
      </c>
      <c r="U8" s="16">
        <v>-766712.75</v>
      </c>
      <c r="V8" s="16">
        <v>-762707.49</v>
      </c>
      <c r="W8" s="16">
        <v>-766472.49</v>
      </c>
      <c r="X8" s="16">
        <v>-774987.37</v>
      </c>
      <c r="Y8" s="16">
        <v>-771000.41</v>
      </c>
      <c r="Z8" s="16">
        <v>-774532.57</v>
      </c>
      <c r="AA8" s="16">
        <v>-763782.02</v>
      </c>
      <c r="AB8" s="16">
        <v>-762307.28</v>
      </c>
      <c r="AC8" s="16">
        <v>-764134.27</v>
      </c>
      <c r="AD8" s="16">
        <v>-763430.25</v>
      </c>
      <c r="AE8" s="16">
        <v>-766461.9</v>
      </c>
      <c r="AF8" s="16">
        <v>-760851.56</v>
      </c>
      <c r="AG8" s="16">
        <v>-751500.42</v>
      </c>
      <c r="AH8" s="16">
        <v>-737400.4</v>
      </c>
      <c r="AI8" s="16">
        <v>-743466.42</v>
      </c>
      <c r="AJ8" s="16">
        <v>-740528.17</v>
      </c>
      <c r="AK8" s="16">
        <v>-745527.94</v>
      </c>
      <c r="AL8" s="16">
        <v>-752770.61</v>
      </c>
      <c r="AM8" s="16">
        <v>-745590.73</v>
      </c>
      <c r="AN8" s="16">
        <v>-749975.46</v>
      </c>
      <c r="AO8" s="16">
        <v>-759557.94569747895</v>
      </c>
      <c r="AP8" s="16">
        <v>-760056.44153781503</v>
      </c>
      <c r="AQ8" s="16">
        <v>-760554.93737815099</v>
      </c>
      <c r="AR8" s="16">
        <v>-761053.43321848696</v>
      </c>
      <c r="AS8" s="16">
        <v>-761551.92905882397</v>
      </c>
      <c r="AT8" s="16">
        <v>-762050.42489916005</v>
      </c>
      <c r="AU8" s="16">
        <v>-762548.92073949601</v>
      </c>
      <c r="AV8" s="16">
        <v>-763047.41657983197</v>
      </c>
      <c r="AW8" s="16">
        <v>-763545.91242016805</v>
      </c>
      <c r="AX8" s="16">
        <v>-764044.40826050402</v>
      </c>
      <c r="AY8" s="16">
        <v>-764542.90410083998</v>
      </c>
      <c r="AZ8" s="16">
        <v>-765041.39994117699</v>
      </c>
      <c r="BA8" s="16">
        <v>-765539.89578151295</v>
      </c>
      <c r="BB8" s="33">
        <f t="shared" si="1"/>
        <v>-9153578.023915967</v>
      </c>
      <c r="BC8" s="16">
        <f t="shared" si="2"/>
        <v>-775000</v>
      </c>
      <c r="BD8" s="16">
        <f t="shared" si="3"/>
        <v>-778100</v>
      </c>
      <c r="BE8" s="16">
        <f t="shared" si="3"/>
        <v>-772400</v>
      </c>
      <c r="BF8" s="16">
        <f t="shared" si="3"/>
        <v>-762900</v>
      </c>
      <c r="BG8" s="16">
        <f t="shared" si="3"/>
        <v>-748600</v>
      </c>
      <c r="BH8" s="16">
        <f t="shared" si="3"/>
        <v>-754700</v>
      </c>
      <c r="BI8" s="16">
        <f t="shared" si="3"/>
        <v>-751700</v>
      </c>
      <c r="BJ8" s="16">
        <f t="shared" si="3"/>
        <v>-756800</v>
      </c>
      <c r="BK8" s="16">
        <f t="shared" si="3"/>
        <v>-764200</v>
      </c>
      <c r="BL8" s="16">
        <f t="shared" si="3"/>
        <v>-756900</v>
      </c>
      <c r="BM8" s="16">
        <f t="shared" si="3"/>
        <v>-761300</v>
      </c>
      <c r="BN8" s="16">
        <f t="shared" si="3"/>
        <v>-771100</v>
      </c>
      <c r="BO8" s="39"/>
      <c r="BP8" s="39"/>
      <c r="BQ8" s="39"/>
      <c r="BR8" s="39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0">
        <f t="shared" si="4"/>
        <v>0.38475708652236085</v>
      </c>
      <c r="CH8" s="30">
        <f t="shared" si="5"/>
        <v>0.13770459817311087</v>
      </c>
    </row>
    <row r="9" spans="1:256" x14ac:dyDescent="0.25">
      <c r="A9" s="13"/>
      <c r="B9" s="17" t="s">
        <v>11</v>
      </c>
      <c r="C9" s="18">
        <v>1</v>
      </c>
      <c r="D9" s="17" t="s">
        <v>5</v>
      </c>
      <c r="E9" s="17" t="s">
        <v>12</v>
      </c>
      <c r="F9" s="19">
        <v>-258873.89</v>
      </c>
      <c r="G9" s="19">
        <v>-255821.77</v>
      </c>
      <c r="H9" s="19">
        <v>-260361.99</v>
      </c>
      <c r="I9" s="19">
        <v>-256002.54</v>
      </c>
      <c r="J9" s="19">
        <v>-252359.45</v>
      </c>
      <c r="K9" s="19">
        <v>-261461.29</v>
      </c>
      <c r="L9" s="19">
        <v>-253613.89</v>
      </c>
      <c r="M9" s="19">
        <v>-256305.58</v>
      </c>
      <c r="N9" s="19">
        <v>-256432.39</v>
      </c>
      <c r="O9" s="19">
        <v>-254553.33</v>
      </c>
      <c r="P9" s="19">
        <v>-259258.01</v>
      </c>
      <c r="Q9" s="19">
        <v>-266677.71000000002</v>
      </c>
      <c r="R9" s="19">
        <v>-257601.16</v>
      </c>
      <c r="S9" s="19">
        <v>-259719.39</v>
      </c>
      <c r="T9" s="19">
        <v>-259863.3</v>
      </c>
      <c r="U9" s="19">
        <v>-256018.03</v>
      </c>
      <c r="V9" s="19">
        <v>-259882.2</v>
      </c>
      <c r="W9" s="19">
        <v>-257752.19</v>
      </c>
      <c r="X9" s="19">
        <v>-247387.88</v>
      </c>
      <c r="Y9" s="19">
        <v>-240447.71</v>
      </c>
      <c r="Z9" s="19">
        <v>-246264.24</v>
      </c>
      <c r="AA9" s="19">
        <v>-240930.14</v>
      </c>
      <c r="AB9" s="19">
        <v>-239486.58</v>
      </c>
      <c r="AC9" s="19">
        <v>-239215.5</v>
      </c>
      <c r="AD9" s="19">
        <v>-229450.71</v>
      </c>
      <c r="AE9" s="19">
        <v>-233882.76</v>
      </c>
      <c r="AF9" s="19">
        <v>-226488.12</v>
      </c>
      <c r="AG9" s="19">
        <v>-217999.32</v>
      </c>
      <c r="AH9" s="19">
        <v>-237149.38</v>
      </c>
      <c r="AI9" s="19">
        <v>-233862.66</v>
      </c>
      <c r="AJ9" s="19">
        <v>-224878.15</v>
      </c>
      <c r="AK9" s="19">
        <v>-228249.17</v>
      </c>
      <c r="AL9" s="19">
        <v>-230008.13</v>
      </c>
      <c r="AM9" s="19">
        <v>-227113.29</v>
      </c>
      <c r="AN9" s="19">
        <v>-218310.86</v>
      </c>
      <c r="AO9" s="19">
        <v>-224119.55139495799</v>
      </c>
      <c r="AP9" s="19">
        <v>-222913.998361345</v>
      </c>
      <c r="AQ9" s="19">
        <v>-221708.44532773099</v>
      </c>
      <c r="AR9" s="19">
        <v>-220502.89229411801</v>
      </c>
      <c r="AS9" s="19">
        <v>-219297.339260504</v>
      </c>
      <c r="AT9" s="19">
        <v>-218091.78622689101</v>
      </c>
      <c r="AU9" s="19">
        <v>-216886.233193277</v>
      </c>
      <c r="AV9" s="19">
        <v>-215680.68015966401</v>
      </c>
      <c r="AW9" s="19">
        <v>-214475.12712605001</v>
      </c>
      <c r="AX9" s="19">
        <v>-213269.57409243699</v>
      </c>
      <c r="AY9" s="19">
        <v>-212064.021058824</v>
      </c>
      <c r="AZ9" s="19">
        <v>-210858.46802520999</v>
      </c>
      <c r="BA9" s="19">
        <v>-209652.914991597</v>
      </c>
      <c r="BB9" s="33">
        <f t="shared" si="1"/>
        <v>-2595401.4801176479</v>
      </c>
      <c r="BC9" s="19">
        <f t="shared" si="2"/>
        <v>-218000</v>
      </c>
      <c r="BD9" s="19">
        <f t="shared" si="3"/>
        <v>-222200</v>
      </c>
      <c r="BE9" s="19">
        <f t="shared" si="3"/>
        <v>-215200</v>
      </c>
      <c r="BF9" s="19">
        <f t="shared" si="3"/>
        <v>-207100</v>
      </c>
      <c r="BG9" s="19">
        <f t="shared" si="3"/>
        <v>-225300</v>
      </c>
      <c r="BH9" s="19">
        <f t="shared" si="3"/>
        <v>-222200</v>
      </c>
      <c r="BI9" s="19">
        <f t="shared" si="3"/>
        <v>-213700</v>
      </c>
      <c r="BJ9" s="19">
        <f t="shared" si="3"/>
        <v>-216900</v>
      </c>
      <c r="BK9" s="19">
        <f t="shared" si="3"/>
        <v>-218500</v>
      </c>
      <c r="BL9" s="19">
        <f t="shared" si="3"/>
        <v>-215800</v>
      </c>
      <c r="BM9" s="19">
        <f t="shared" si="3"/>
        <v>-207400</v>
      </c>
      <c r="BN9" s="19">
        <f t="shared" si="3"/>
        <v>-213000</v>
      </c>
      <c r="BO9" s="39"/>
      <c r="BP9" s="39"/>
      <c r="BQ9" s="39"/>
      <c r="BR9" s="39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0">
        <f t="shared" si="4"/>
        <v>0.87942860484584617</v>
      </c>
      <c r="CH9" s="30">
        <f t="shared" si="5"/>
        <v>0.75823005514555719</v>
      </c>
    </row>
    <row r="10" spans="1:256" s="4" customFormat="1" x14ac:dyDescent="0.25">
      <c r="A10" s="10"/>
      <c r="B10" s="5"/>
      <c r="C10" s="6"/>
      <c r="D10" s="8" t="s">
        <v>13</v>
      </c>
      <c r="E10" s="5"/>
      <c r="F10" s="9">
        <f t="shared" ref="F10:BA10" si="6">SUBTOTAL(9,F6:F9)</f>
        <v>-2047351.1</v>
      </c>
      <c r="G10" s="9">
        <f t="shared" si="6"/>
        <v>-2051708.94</v>
      </c>
      <c r="H10" s="9">
        <f t="shared" si="6"/>
        <v>-2051412.7499999998</v>
      </c>
      <c r="I10" s="9">
        <f t="shared" si="6"/>
        <v>-2045724.1099999999</v>
      </c>
      <c r="J10" s="9">
        <f t="shared" si="6"/>
        <v>-2028072.71</v>
      </c>
      <c r="K10" s="9">
        <f t="shared" si="6"/>
        <v>-2022468.12</v>
      </c>
      <c r="L10" s="9">
        <f t="shared" si="6"/>
        <v>-2019097.1</v>
      </c>
      <c r="M10" s="9">
        <f t="shared" si="6"/>
        <v>-2026938.62</v>
      </c>
      <c r="N10" s="9">
        <f t="shared" si="6"/>
        <v>-2031140.4700000002</v>
      </c>
      <c r="O10" s="9">
        <f t="shared" si="6"/>
        <v>-2051203.22</v>
      </c>
      <c r="P10" s="9">
        <f t="shared" si="6"/>
        <v>-2036778.6600000001</v>
      </c>
      <c r="Q10" s="9">
        <f t="shared" si="6"/>
        <v>-2027064.8699999999</v>
      </c>
      <c r="R10" s="9">
        <f t="shared" si="6"/>
        <v>-2014716.48</v>
      </c>
      <c r="S10" s="9">
        <f t="shared" si="6"/>
        <v>-2019548.5900000003</v>
      </c>
      <c r="T10" s="9">
        <f t="shared" si="6"/>
        <v>-2054886.1199999999</v>
      </c>
      <c r="U10" s="9">
        <f t="shared" si="6"/>
        <v>-2058493.75</v>
      </c>
      <c r="V10" s="9">
        <f t="shared" si="6"/>
        <v>-2056845.6099999999</v>
      </c>
      <c r="W10" s="9">
        <f t="shared" si="6"/>
        <v>-2064462.12</v>
      </c>
      <c r="X10" s="9">
        <f t="shared" si="6"/>
        <v>-2077216.04</v>
      </c>
      <c r="Y10" s="9">
        <f t="shared" si="6"/>
        <v>-2067690.54</v>
      </c>
      <c r="Z10" s="9">
        <f t="shared" si="6"/>
        <v>-2085976.6300000001</v>
      </c>
      <c r="AA10" s="9">
        <f t="shared" si="6"/>
        <v>-2071148.37</v>
      </c>
      <c r="AB10" s="9">
        <f t="shared" si="6"/>
        <v>-2073938.78</v>
      </c>
      <c r="AC10" s="9">
        <f t="shared" si="6"/>
        <v>-2075409.79</v>
      </c>
      <c r="AD10" s="9">
        <f t="shared" si="6"/>
        <v>-2054458.5899999999</v>
      </c>
      <c r="AE10" s="9">
        <f t="shared" si="6"/>
        <v>-2059495.34</v>
      </c>
      <c r="AF10" s="9">
        <f t="shared" si="6"/>
        <v>-2068826.0300000003</v>
      </c>
      <c r="AG10" s="9">
        <f t="shared" si="6"/>
        <v>-2048566.8</v>
      </c>
      <c r="AH10" s="9">
        <f t="shared" si="6"/>
        <v>-2061072.46</v>
      </c>
      <c r="AI10" s="9">
        <f t="shared" si="6"/>
        <v>-2069350.32</v>
      </c>
      <c r="AJ10" s="9">
        <f t="shared" si="6"/>
        <v>-2067290.06</v>
      </c>
      <c r="AK10" s="9">
        <f t="shared" si="6"/>
        <v>-2080880.5299999998</v>
      </c>
      <c r="AL10" s="9">
        <f t="shared" si="6"/>
        <v>-2105109.33</v>
      </c>
      <c r="AM10" s="9">
        <f t="shared" si="6"/>
        <v>-2092322.75</v>
      </c>
      <c r="AN10" s="9">
        <f t="shared" si="6"/>
        <v>-2074043.4</v>
      </c>
      <c r="AO10" s="9">
        <f t="shared" si="6"/>
        <v>-2083712.025747899</v>
      </c>
      <c r="AP10" s="9">
        <f t="shared" si="6"/>
        <v>-2085282.2032100838</v>
      </c>
      <c r="AQ10" s="9">
        <f t="shared" si="6"/>
        <v>-2086852.3806722688</v>
      </c>
      <c r="AR10" s="9">
        <f t="shared" si="6"/>
        <v>-2088422.5581344541</v>
      </c>
      <c r="AS10" s="9">
        <f t="shared" si="6"/>
        <v>-2089992.7355966391</v>
      </c>
      <c r="AT10" s="9">
        <f t="shared" si="6"/>
        <v>-2091562.913058823</v>
      </c>
      <c r="AU10" s="9">
        <f t="shared" si="6"/>
        <v>-2093133.0905210078</v>
      </c>
      <c r="AV10" s="9">
        <f t="shared" si="6"/>
        <v>-2094703.2679831928</v>
      </c>
      <c r="AW10" s="9">
        <f t="shared" si="6"/>
        <v>-2096273.4454453769</v>
      </c>
      <c r="AX10" s="9">
        <f t="shared" si="6"/>
        <v>-2097843.6229075631</v>
      </c>
      <c r="AY10" s="9">
        <f t="shared" si="6"/>
        <v>-2099413.8003697479</v>
      </c>
      <c r="AZ10" s="9">
        <f t="shared" si="6"/>
        <v>-2100983.9778319327</v>
      </c>
      <c r="BA10" s="9">
        <f t="shared" si="6"/>
        <v>-2102554.155294118</v>
      </c>
      <c r="BB10" s="33">
        <f t="shared" si="1"/>
        <v>-25127018.151025206</v>
      </c>
      <c r="BC10" s="9">
        <f t="shared" si="2"/>
        <v>-2076100</v>
      </c>
      <c r="BD10" s="9">
        <f t="shared" si="3"/>
        <v>-2081200</v>
      </c>
      <c r="BE10" s="9">
        <f t="shared" si="3"/>
        <v>-2090600</v>
      </c>
      <c r="BF10" s="9">
        <f t="shared" si="3"/>
        <v>-2070100</v>
      </c>
      <c r="BG10" s="9">
        <f t="shared" si="3"/>
        <v>-2082800</v>
      </c>
      <c r="BH10" s="9">
        <f t="shared" si="3"/>
        <v>-2091100</v>
      </c>
      <c r="BI10" s="9">
        <f t="shared" si="3"/>
        <v>-2089100</v>
      </c>
      <c r="BJ10" s="9">
        <f t="shared" si="3"/>
        <v>-2102800</v>
      </c>
      <c r="BK10" s="9">
        <f t="shared" si="3"/>
        <v>-2127300</v>
      </c>
      <c r="BL10" s="9">
        <f t="shared" si="3"/>
        <v>-2114400</v>
      </c>
      <c r="BM10" s="9">
        <f t="shared" si="3"/>
        <v>-2095900</v>
      </c>
      <c r="BN10" s="9">
        <f t="shared" si="3"/>
        <v>-2105700</v>
      </c>
      <c r="BO10" s="39"/>
      <c r="BP10" s="39"/>
      <c r="BQ10" s="39"/>
      <c r="BR10" s="39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0">
        <f t="shared" si="4"/>
        <v>0.73554400371434681</v>
      </c>
      <c r="CH10" s="30">
        <f t="shared" si="5"/>
        <v>0.51997734840650423</v>
      </c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pans="1:256" x14ac:dyDescent="0.25">
      <c r="A11" s="13"/>
      <c r="B11" s="14" t="s">
        <v>14</v>
      </c>
      <c r="C11" s="15">
        <v>1</v>
      </c>
      <c r="D11" s="14" t="s">
        <v>15</v>
      </c>
      <c r="E11" s="14" t="s">
        <v>16</v>
      </c>
      <c r="F11" s="16">
        <v>-4643.3999999999996</v>
      </c>
      <c r="G11" s="16">
        <v>-4394.49</v>
      </c>
      <c r="H11" s="16">
        <v>-3783.32</v>
      </c>
      <c r="I11" s="16">
        <v>-4625.0200000000004</v>
      </c>
      <c r="J11" s="16">
        <v>-5831.19</v>
      </c>
      <c r="K11" s="16">
        <v>-6211.5</v>
      </c>
      <c r="L11" s="16">
        <v>-6370.96</v>
      </c>
      <c r="M11" s="16">
        <v>-6388.76</v>
      </c>
      <c r="N11" s="16">
        <v>-5658.83</v>
      </c>
      <c r="O11" s="16">
        <v>-6401.02</v>
      </c>
      <c r="P11" s="16">
        <v>-7280.14</v>
      </c>
      <c r="Q11" s="16">
        <v>-7059.24</v>
      </c>
      <c r="R11" s="16">
        <v>-5837.74</v>
      </c>
      <c r="S11" s="16">
        <v>-6514.47</v>
      </c>
      <c r="T11" s="16">
        <v>-4789.45</v>
      </c>
      <c r="U11" s="16">
        <v>-6139.9</v>
      </c>
      <c r="V11" s="16">
        <v>-7056.78</v>
      </c>
      <c r="W11" s="16">
        <v>-8007.92</v>
      </c>
      <c r="X11" s="16">
        <v>-8829.74</v>
      </c>
      <c r="Y11" s="16">
        <v>-9193.89</v>
      </c>
      <c r="Z11" s="16">
        <v>-9506.2000000000007</v>
      </c>
      <c r="AA11" s="16">
        <v>-8349.11</v>
      </c>
      <c r="AB11" s="16">
        <v>-7978.27</v>
      </c>
      <c r="AC11" s="16">
        <v>-8624.3700000000008</v>
      </c>
      <c r="AD11" s="16">
        <v>-8493.64</v>
      </c>
      <c r="AE11" s="16">
        <v>-8623.06</v>
      </c>
      <c r="AF11" s="16">
        <v>-8298.17</v>
      </c>
      <c r="AG11" s="16">
        <v>-9365.49</v>
      </c>
      <c r="AH11" s="16">
        <v>-8582.2900000000009</v>
      </c>
      <c r="AI11" s="16">
        <v>-7765.51</v>
      </c>
      <c r="AJ11" s="16">
        <v>-7301.44</v>
      </c>
      <c r="AK11" s="16">
        <v>-7763.09</v>
      </c>
      <c r="AL11" s="16">
        <v>-7541.37</v>
      </c>
      <c r="AM11" s="16">
        <v>-6706.2</v>
      </c>
      <c r="AN11" s="16">
        <v>-6361.5</v>
      </c>
      <c r="AO11" s="16">
        <v>-8840.7351932773108</v>
      </c>
      <c r="AP11" s="16">
        <v>-8940.9705294117703</v>
      </c>
      <c r="AQ11" s="16">
        <v>-9041.2058655462206</v>
      </c>
      <c r="AR11" s="16">
        <v>-9141.44120168068</v>
      </c>
      <c r="AS11" s="16">
        <v>-9241.6765378151304</v>
      </c>
      <c r="AT11" s="16">
        <v>-9341.9118739495807</v>
      </c>
      <c r="AU11" s="16">
        <v>-9442.1472100840401</v>
      </c>
      <c r="AV11" s="16">
        <v>-9542.3825462184905</v>
      </c>
      <c r="AW11" s="16">
        <v>-9642.6178823529408</v>
      </c>
      <c r="AX11" s="16">
        <v>-9742.8532184874002</v>
      </c>
      <c r="AY11" s="16">
        <v>-9843.0885546218506</v>
      </c>
      <c r="AZ11" s="16">
        <v>-9943.32389075631</v>
      </c>
      <c r="BA11" s="16">
        <v>-10043.5592268908</v>
      </c>
      <c r="BB11" s="33">
        <f t="shared" si="1"/>
        <v>-113907.17853781523</v>
      </c>
      <c r="BC11" s="16">
        <f t="shared" si="2"/>
        <v>-10100</v>
      </c>
      <c r="BD11" s="16">
        <f t="shared" si="3"/>
        <v>-10300</v>
      </c>
      <c r="BE11" s="16">
        <f t="shared" si="3"/>
        <v>-9900</v>
      </c>
      <c r="BF11" s="16">
        <f t="shared" si="3"/>
        <v>-11200</v>
      </c>
      <c r="BG11" s="16">
        <f t="shared" si="3"/>
        <v>-10200</v>
      </c>
      <c r="BH11" s="16">
        <f t="shared" si="3"/>
        <v>-9200</v>
      </c>
      <c r="BI11" s="16">
        <f t="shared" si="3"/>
        <v>-8700</v>
      </c>
      <c r="BJ11" s="16">
        <f t="shared" si="3"/>
        <v>-9200</v>
      </c>
      <c r="BK11" s="16">
        <f t="shared" si="3"/>
        <v>-9000</v>
      </c>
      <c r="BL11" s="16">
        <f t="shared" si="3"/>
        <v>-8000</v>
      </c>
      <c r="BM11" s="16">
        <f t="shared" si="3"/>
        <v>-7600</v>
      </c>
      <c r="BN11" s="16">
        <f t="shared" si="3"/>
        <v>-10500</v>
      </c>
      <c r="BO11" s="39"/>
      <c r="BP11" s="39"/>
      <c r="BQ11" s="39"/>
      <c r="BR11" s="39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0">
        <f t="shared" si="4"/>
        <v>0.69345284712483912</v>
      </c>
      <c r="CH11" s="30">
        <f t="shared" si="5"/>
        <v>0.45983123242172808</v>
      </c>
    </row>
    <row r="12" spans="1:256" x14ac:dyDescent="0.25">
      <c r="A12" s="13"/>
      <c r="B12" s="14" t="s">
        <v>17</v>
      </c>
      <c r="C12" s="15">
        <v>1</v>
      </c>
      <c r="D12" s="14" t="s">
        <v>15</v>
      </c>
      <c r="E12" s="14" t="s">
        <v>18</v>
      </c>
      <c r="F12" s="16">
        <v>-78546.429999999993</v>
      </c>
      <c r="G12" s="16">
        <v>-78333.990000000005</v>
      </c>
      <c r="H12" s="16">
        <v>-77621.149999999994</v>
      </c>
      <c r="I12" s="16">
        <v>-76515.009999999995</v>
      </c>
      <c r="J12" s="16">
        <v>-75701.31</v>
      </c>
      <c r="K12" s="16">
        <v>-75253.399999999994</v>
      </c>
      <c r="L12" s="16">
        <v>-74993.399999999994</v>
      </c>
      <c r="M12" s="16">
        <v>-76151.649999999994</v>
      </c>
      <c r="N12" s="16">
        <v>-75079.990000000005</v>
      </c>
      <c r="O12" s="16">
        <v>-75502.13</v>
      </c>
      <c r="P12" s="16">
        <v>-74522.31</v>
      </c>
      <c r="Q12" s="16">
        <v>-73748.800000000003</v>
      </c>
      <c r="R12" s="16">
        <v>-72965.990000000005</v>
      </c>
      <c r="S12" s="16">
        <v>-72618.89</v>
      </c>
      <c r="T12" s="16">
        <v>-73229.070000000007</v>
      </c>
      <c r="U12" s="16">
        <v>-72064.639999999999</v>
      </c>
      <c r="V12" s="16">
        <v>-71943.429999999993</v>
      </c>
      <c r="W12" s="16">
        <v>-72993.94</v>
      </c>
      <c r="X12" s="16">
        <v>-72958.47</v>
      </c>
      <c r="Y12" s="16">
        <v>-73861.56</v>
      </c>
      <c r="Z12" s="16">
        <v>-72211.31</v>
      </c>
      <c r="AA12" s="16">
        <v>-72769.53</v>
      </c>
      <c r="AB12" s="16">
        <v>-73355.399999999994</v>
      </c>
      <c r="AC12" s="16">
        <v>-74068.89</v>
      </c>
      <c r="AD12" s="16">
        <v>-74064.39</v>
      </c>
      <c r="AE12" s="16">
        <v>-74843.320000000007</v>
      </c>
      <c r="AF12" s="16">
        <v>-74958.33</v>
      </c>
      <c r="AG12" s="16">
        <v>-75166.97</v>
      </c>
      <c r="AH12" s="16">
        <v>-75772.56</v>
      </c>
      <c r="AI12" s="16">
        <v>-75894.45</v>
      </c>
      <c r="AJ12" s="16">
        <v>-75849.66</v>
      </c>
      <c r="AK12" s="16">
        <v>-74846.52</v>
      </c>
      <c r="AL12" s="16">
        <v>-75727.16</v>
      </c>
      <c r="AM12" s="16">
        <v>-74945.72</v>
      </c>
      <c r="AN12" s="16">
        <v>-74247.27</v>
      </c>
      <c r="AO12" s="16">
        <v>-73787.830974789904</v>
      </c>
      <c r="AP12" s="16">
        <v>-73739.016759103702</v>
      </c>
      <c r="AQ12" s="16">
        <v>-73690.202543417399</v>
      </c>
      <c r="AR12" s="16">
        <v>-73641.388327731096</v>
      </c>
      <c r="AS12" s="16">
        <v>-73592.574112044793</v>
      </c>
      <c r="AT12" s="16">
        <v>-73543.759896358606</v>
      </c>
      <c r="AU12" s="16">
        <v>-73494.945680672303</v>
      </c>
      <c r="AV12" s="16">
        <v>-73446.131464986</v>
      </c>
      <c r="AW12" s="16">
        <v>-73397.317249299696</v>
      </c>
      <c r="AX12" s="16">
        <v>-73348.503033613495</v>
      </c>
      <c r="AY12" s="16">
        <v>-73299.688817927206</v>
      </c>
      <c r="AZ12" s="16">
        <v>-73250.874602240903</v>
      </c>
      <c r="BA12" s="16">
        <v>-73202.0603865546</v>
      </c>
      <c r="BB12" s="33">
        <f t="shared" si="1"/>
        <v>-881646.46287394979</v>
      </c>
      <c r="BC12" s="16">
        <f t="shared" si="2"/>
        <v>-72500</v>
      </c>
      <c r="BD12" s="16">
        <f t="shared" si="3"/>
        <v>-73300</v>
      </c>
      <c r="BE12" s="16">
        <f t="shared" si="3"/>
        <v>-73400</v>
      </c>
      <c r="BF12" s="16">
        <f t="shared" si="3"/>
        <v>-73600</v>
      </c>
      <c r="BG12" s="16">
        <f t="shared" si="3"/>
        <v>-74200</v>
      </c>
      <c r="BH12" s="16">
        <f t="shared" si="3"/>
        <v>-74300</v>
      </c>
      <c r="BI12" s="16">
        <f t="shared" si="3"/>
        <v>-74300</v>
      </c>
      <c r="BJ12" s="16">
        <f t="shared" si="3"/>
        <v>-73300</v>
      </c>
      <c r="BK12" s="16">
        <f t="shared" si="3"/>
        <v>-74200</v>
      </c>
      <c r="BL12" s="16">
        <f t="shared" si="3"/>
        <v>-73400</v>
      </c>
      <c r="BM12" s="16">
        <f t="shared" si="3"/>
        <v>-72700</v>
      </c>
      <c r="BN12" s="16">
        <f t="shared" si="3"/>
        <v>-72300</v>
      </c>
      <c r="BO12" s="39"/>
      <c r="BP12" s="39"/>
      <c r="BQ12" s="39"/>
      <c r="BR12" s="39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0">
        <f t="shared" si="4"/>
        <v>0.3133884183845333</v>
      </c>
      <c r="CH12" s="30">
        <f t="shared" si="5"/>
        <v>9.0994953035073045E-2</v>
      </c>
    </row>
    <row r="13" spans="1:256" x14ac:dyDescent="0.25">
      <c r="A13" s="13"/>
      <c r="B13" s="14" t="s">
        <v>19</v>
      </c>
      <c r="C13" s="15">
        <v>1</v>
      </c>
      <c r="D13" s="14" t="s">
        <v>15</v>
      </c>
      <c r="E13" s="14" t="s">
        <v>20</v>
      </c>
      <c r="F13" s="16">
        <v>-64113.09</v>
      </c>
      <c r="G13" s="16">
        <v>-65321.31</v>
      </c>
      <c r="H13" s="16">
        <v>-65777.320000000007</v>
      </c>
      <c r="I13" s="16">
        <v>-66864.31</v>
      </c>
      <c r="J13" s="16">
        <v>-65358.77</v>
      </c>
      <c r="K13" s="16">
        <v>-64586.39</v>
      </c>
      <c r="L13" s="16">
        <v>-64093.05</v>
      </c>
      <c r="M13" s="16">
        <v>-62777.23</v>
      </c>
      <c r="N13" s="16">
        <v>-62206.44</v>
      </c>
      <c r="O13" s="16">
        <v>-62471.39</v>
      </c>
      <c r="P13" s="16">
        <v>-63174.49</v>
      </c>
      <c r="Q13" s="16">
        <v>-61807.09</v>
      </c>
      <c r="R13" s="16">
        <v>-62290.05</v>
      </c>
      <c r="S13" s="16">
        <v>-63509.49</v>
      </c>
      <c r="T13" s="16">
        <v>-64141.599999999999</v>
      </c>
      <c r="U13" s="16">
        <v>-64422.400000000001</v>
      </c>
      <c r="V13" s="16">
        <v>-65138.23</v>
      </c>
      <c r="W13" s="16">
        <v>-64759.26</v>
      </c>
      <c r="X13" s="16">
        <v>-65317.09</v>
      </c>
      <c r="Y13" s="16">
        <v>-65508.94</v>
      </c>
      <c r="Z13" s="16">
        <v>-66519.86</v>
      </c>
      <c r="AA13" s="16">
        <v>-66562.09</v>
      </c>
      <c r="AB13" s="16">
        <v>-65231.79</v>
      </c>
      <c r="AC13" s="16">
        <v>-65030.76</v>
      </c>
      <c r="AD13" s="16">
        <v>-65163.23</v>
      </c>
      <c r="AE13" s="16">
        <v>-65903.19</v>
      </c>
      <c r="AF13" s="16">
        <v>-65300.32</v>
      </c>
      <c r="AG13" s="16">
        <v>-63999.83</v>
      </c>
      <c r="AH13" s="16">
        <v>-65257.35</v>
      </c>
      <c r="AI13" s="16">
        <v>-65779.8</v>
      </c>
      <c r="AJ13" s="16">
        <v>-66598.149999999994</v>
      </c>
      <c r="AK13" s="16">
        <v>-67464.289999999994</v>
      </c>
      <c r="AL13" s="16">
        <v>-67599.759999999995</v>
      </c>
      <c r="AM13" s="16">
        <v>-66693.19</v>
      </c>
      <c r="AN13" s="16">
        <v>-64869.86</v>
      </c>
      <c r="AO13" s="16">
        <v>-66168.658722689099</v>
      </c>
      <c r="AP13" s="16">
        <v>-66238.9629215686</v>
      </c>
      <c r="AQ13" s="16">
        <v>-66309.267120448203</v>
      </c>
      <c r="AR13" s="16">
        <v>-66379.571319327704</v>
      </c>
      <c r="AS13" s="16">
        <v>-66449.875518207293</v>
      </c>
      <c r="AT13" s="16">
        <v>-66520.179717086794</v>
      </c>
      <c r="AU13" s="16">
        <v>-66590.483915966397</v>
      </c>
      <c r="AV13" s="16">
        <v>-66660.788114845898</v>
      </c>
      <c r="AW13" s="16">
        <v>-66731.092313725501</v>
      </c>
      <c r="AX13" s="16">
        <v>-66801.396512605002</v>
      </c>
      <c r="AY13" s="16">
        <v>-66871.700711484606</v>
      </c>
      <c r="AZ13" s="16">
        <v>-66942.004910364194</v>
      </c>
      <c r="BA13" s="16">
        <v>-67012.309109243695</v>
      </c>
      <c r="BB13" s="33">
        <f t="shared" si="1"/>
        <v>-799507.63218487392</v>
      </c>
      <c r="BC13" s="16">
        <f t="shared" si="2"/>
        <v>-65900</v>
      </c>
      <c r="BD13" s="16">
        <f t="shared" si="3"/>
        <v>-66600</v>
      </c>
      <c r="BE13" s="16">
        <f t="shared" si="3"/>
        <v>-66000</v>
      </c>
      <c r="BF13" s="16">
        <f t="shared" si="3"/>
        <v>-64700</v>
      </c>
      <c r="BG13" s="16">
        <f t="shared" si="3"/>
        <v>-66000</v>
      </c>
      <c r="BH13" s="16">
        <f t="shared" si="3"/>
        <v>-66500</v>
      </c>
      <c r="BI13" s="16">
        <f t="shared" si="3"/>
        <v>-67300</v>
      </c>
      <c r="BJ13" s="16">
        <f t="shared" si="3"/>
        <v>-68200</v>
      </c>
      <c r="BK13" s="16">
        <f t="shared" si="3"/>
        <v>-68300</v>
      </c>
      <c r="BL13" s="16">
        <f t="shared" si="3"/>
        <v>-67400</v>
      </c>
      <c r="BM13" s="16">
        <f t="shared" si="3"/>
        <v>-65600</v>
      </c>
      <c r="BN13" s="16">
        <f t="shared" si="3"/>
        <v>-66900</v>
      </c>
      <c r="BO13" s="39"/>
      <c r="BP13" s="39"/>
      <c r="BQ13" s="39"/>
      <c r="BR13" s="39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0">
        <f t="shared" si="4"/>
        <v>0.49988832264512584</v>
      </c>
      <c r="CH13" s="30">
        <f t="shared" si="5"/>
        <v>0.23435461569417296</v>
      </c>
    </row>
    <row r="14" spans="1:256" x14ac:dyDescent="0.25">
      <c r="A14" s="13"/>
      <c r="B14" s="17" t="s">
        <v>21</v>
      </c>
      <c r="C14" s="18">
        <v>1</v>
      </c>
      <c r="D14" s="17" t="s">
        <v>15</v>
      </c>
      <c r="E14" s="17" t="s">
        <v>22</v>
      </c>
      <c r="F14" s="19">
        <v>-22335.31</v>
      </c>
      <c r="G14" s="19">
        <v>-21854.1</v>
      </c>
      <c r="H14" s="19">
        <v>-21819.439999999999</v>
      </c>
      <c r="I14" s="19">
        <v>-20338.13</v>
      </c>
      <c r="J14" s="19">
        <v>-22040.639999999999</v>
      </c>
      <c r="K14" s="19">
        <v>-21006.49</v>
      </c>
      <c r="L14" s="19">
        <v>-19918.07</v>
      </c>
      <c r="M14" s="19">
        <v>-20020.759999999998</v>
      </c>
      <c r="N14" s="19">
        <v>-20202.88</v>
      </c>
      <c r="O14" s="19">
        <v>-20570.87</v>
      </c>
      <c r="P14" s="19">
        <v>-20153.09</v>
      </c>
      <c r="Q14" s="19">
        <v>-20858.54</v>
      </c>
      <c r="R14" s="19">
        <v>-20786.34</v>
      </c>
      <c r="S14" s="19">
        <v>-21842.2</v>
      </c>
      <c r="T14" s="19">
        <v>-22144.62</v>
      </c>
      <c r="U14" s="19">
        <v>-23276.52</v>
      </c>
      <c r="V14" s="19">
        <v>-23394.58</v>
      </c>
      <c r="W14" s="19">
        <v>-22713.200000000001</v>
      </c>
      <c r="X14" s="19">
        <v>-22585.99</v>
      </c>
      <c r="Y14" s="19">
        <v>-22907.63</v>
      </c>
      <c r="Z14" s="19">
        <v>-22498.98</v>
      </c>
      <c r="AA14" s="19">
        <v>-22941.75</v>
      </c>
      <c r="AB14" s="19">
        <v>-22905.439999999999</v>
      </c>
      <c r="AC14" s="19">
        <v>-23390.41</v>
      </c>
      <c r="AD14" s="19">
        <v>-23035.55</v>
      </c>
      <c r="AE14" s="19">
        <v>-23653.42</v>
      </c>
      <c r="AF14" s="19">
        <v>-22498.52</v>
      </c>
      <c r="AG14" s="19">
        <v>-21547.72</v>
      </c>
      <c r="AH14" s="19">
        <v>-22228.43</v>
      </c>
      <c r="AI14" s="19">
        <v>-23046.63</v>
      </c>
      <c r="AJ14" s="19">
        <v>-23472.85</v>
      </c>
      <c r="AK14" s="19">
        <v>-25051.72</v>
      </c>
      <c r="AL14" s="19">
        <v>-25187.61</v>
      </c>
      <c r="AM14" s="19">
        <v>-24516.33</v>
      </c>
      <c r="AN14" s="19">
        <v>-23640.26</v>
      </c>
      <c r="AO14" s="19">
        <v>-24113.2356302521</v>
      </c>
      <c r="AP14" s="19">
        <v>-24214.153450980401</v>
      </c>
      <c r="AQ14" s="19">
        <v>-24315.071271708701</v>
      </c>
      <c r="AR14" s="19">
        <v>-24415.989092437001</v>
      </c>
      <c r="AS14" s="19">
        <v>-24516.906913165301</v>
      </c>
      <c r="AT14" s="19">
        <v>-24617.824733893602</v>
      </c>
      <c r="AU14" s="19">
        <v>-24718.7425546218</v>
      </c>
      <c r="AV14" s="19">
        <v>-24819.6603753501</v>
      </c>
      <c r="AW14" s="19">
        <v>-24920.578196078401</v>
      </c>
      <c r="AX14" s="19">
        <v>-25021.496016806701</v>
      </c>
      <c r="AY14" s="19">
        <v>-25122.413837535001</v>
      </c>
      <c r="AZ14" s="19">
        <v>-25223.331658263302</v>
      </c>
      <c r="BA14" s="19">
        <v>-25324.249478991602</v>
      </c>
      <c r="BB14" s="33">
        <f t="shared" si="1"/>
        <v>-297230.41757983185</v>
      </c>
      <c r="BC14" s="19">
        <f t="shared" si="2"/>
        <v>-24300</v>
      </c>
      <c r="BD14" s="19">
        <f t="shared" si="3"/>
        <v>-24900</v>
      </c>
      <c r="BE14" s="19">
        <f t="shared" si="3"/>
        <v>-23700</v>
      </c>
      <c r="BF14" s="19">
        <f t="shared" si="3"/>
        <v>-22700</v>
      </c>
      <c r="BG14" s="19">
        <f t="shared" si="3"/>
        <v>-23400</v>
      </c>
      <c r="BH14" s="19">
        <f t="shared" si="3"/>
        <v>-24300</v>
      </c>
      <c r="BI14" s="19">
        <f t="shared" si="3"/>
        <v>-24700</v>
      </c>
      <c r="BJ14" s="19">
        <f t="shared" si="3"/>
        <v>-26400</v>
      </c>
      <c r="BK14" s="19">
        <f t="shared" si="3"/>
        <v>-26500</v>
      </c>
      <c r="BL14" s="19">
        <f t="shared" si="3"/>
        <v>-25800</v>
      </c>
      <c r="BM14" s="19">
        <f t="shared" si="3"/>
        <v>-24900</v>
      </c>
      <c r="BN14" s="19">
        <f t="shared" si="3"/>
        <v>-25400</v>
      </c>
      <c r="BO14" s="39"/>
      <c r="BP14" s="39"/>
      <c r="BQ14" s="39"/>
      <c r="BR14" s="39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0">
        <f t="shared" si="4"/>
        <v>0.75737966697613723</v>
      </c>
      <c r="CH14" s="30">
        <f t="shared" si="5"/>
        <v>0.55283712280318897</v>
      </c>
    </row>
    <row r="15" spans="1:256" s="4" customFormat="1" x14ac:dyDescent="0.25">
      <c r="A15" s="10"/>
      <c r="B15" s="5"/>
      <c r="C15" s="6"/>
      <c r="D15" s="5" t="s">
        <v>23</v>
      </c>
      <c r="E15" s="5"/>
      <c r="F15" s="9">
        <f t="shared" ref="F15:BA15" si="7">SUBTOTAL(9,F11:F14)</f>
        <v>-169638.22999999998</v>
      </c>
      <c r="G15" s="9">
        <f t="shared" si="7"/>
        <v>-169903.89</v>
      </c>
      <c r="H15" s="9">
        <f t="shared" si="7"/>
        <v>-169001.23</v>
      </c>
      <c r="I15" s="9">
        <f t="shared" si="7"/>
        <v>-168342.47</v>
      </c>
      <c r="J15" s="9">
        <f t="shared" si="7"/>
        <v>-168931.90999999997</v>
      </c>
      <c r="K15" s="9">
        <f t="shared" si="7"/>
        <v>-167057.77999999997</v>
      </c>
      <c r="L15" s="9">
        <f t="shared" si="7"/>
        <v>-165375.48000000001</v>
      </c>
      <c r="M15" s="9">
        <f t="shared" si="7"/>
        <v>-165338.4</v>
      </c>
      <c r="N15" s="9">
        <f t="shared" si="7"/>
        <v>-163148.14000000001</v>
      </c>
      <c r="O15" s="9">
        <f t="shared" si="7"/>
        <v>-164945.41</v>
      </c>
      <c r="P15" s="9">
        <f t="shared" si="7"/>
        <v>-165130.03</v>
      </c>
      <c r="Q15" s="9">
        <f t="shared" si="7"/>
        <v>-163473.67000000001</v>
      </c>
      <c r="R15" s="9">
        <f t="shared" si="7"/>
        <v>-161880.12000000002</v>
      </c>
      <c r="S15" s="9">
        <f t="shared" si="7"/>
        <v>-164485.05000000002</v>
      </c>
      <c r="T15" s="9">
        <f t="shared" si="7"/>
        <v>-164304.74</v>
      </c>
      <c r="U15" s="9">
        <f t="shared" si="7"/>
        <v>-165903.46</v>
      </c>
      <c r="V15" s="9">
        <f t="shared" si="7"/>
        <v>-167533.02000000002</v>
      </c>
      <c r="W15" s="9">
        <f t="shared" si="7"/>
        <v>-168474.32</v>
      </c>
      <c r="X15" s="9">
        <f t="shared" si="7"/>
        <v>-169691.28999999998</v>
      </c>
      <c r="Y15" s="9">
        <f t="shared" si="7"/>
        <v>-171472.02000000002</v>
      </c>
      <c r="Z15" s="9">
        <f t="shared" si="7"/>
        <v>-170736.35</v>
      </c>
      <c r="AA15" s="9">
        <f t="shared" si="7"/>
        <v>-170622.47999999998</v>
      </c>
      <c r="AB15" s="9">
        <f t="shared" si="7"/>
        <v>-169470.9</v>
      </c>
      <c r="AC15" s="9">
        <f t="shared" si="7"/>
        <v>-171114.43</v>
      </c>
      <c r="AD15" s="9">
        <f t="shared" si="7"/>
        <v>-170756.81</v>
      </c>
      <c r="AE15" s="9">
        <f t="shared" si="7"/>
        <v>-173022.99</v>
      </c>
      <c r="AF15" s="9">
        <f t="shared" si="7"/>
        <v>-171055.34</v>
      </c>
      <c r="AG15" s="9">
        <f t="shared" si="7"/>
        <v>-170080.01</v>
      </c>
      <c r="AH15" s="9">
        <f t="shared" si="7"/>
        <v>-171840.63</v>
      </c>
      <c r="AI15" s="9">
        <f t="shared" si="7"/>
        <v>-172486.39</v>
      </c>
      <c r="AJ15" s="9">
        <f t="shared" si="7"/>
        <v>-173222.1</v>
      </c>
      <c r="AK15" s="9">
        <f t="shared" si="7"/>
        <v>-175125.62</v>
      </c>
      <c r="AL15" s="9">
        <f t="shared" si="7"/>
        <v>-176055.89999999997</v>
      </c>
      <c r="AM15" s="9">
        <f t="shared" si="7"/>
        <v>-172861.44</v>
      </c>
      <c r="AN15" s="9">
        <f t="shared" si="7"/>
        <v>-169118.89</v>
      </c>
      <c r="AO15" s="9">
        <f t="shared" si="7"/>
        <v>-172910.46052100841</v>
      </c>
      <c r="AP15" s="9">
        <f t="shared" si="7"/>
        <v>-173133.1036610645</v>
      </c>
      <c r="AQ15" s="9">
        <f t="shared" si="7"/>
        <v>-173355.74680112052</v>
      </c>
      <c r="AR15" s="9">
        <f t="shared" si="7"/>
        <v>-173578.38994117649</v>
      </c>
      <c r="AS15" s="9">
        <f t="shared" si="7"/>
        <v>-173801.03308123251</v>
      </c>
      <c r="AT15" s="9">
        <f t="shared" si="7"/>
        <v>-174023.67622128857</v>
      </c>
      <c r="AU15" s="9">
        <f t="shared" si="7"/>
        <v>-174246.31936134453</v>
      </c>
      <c r="AV15" s="9">
        <f t="shared" si="7"/>
        <v>-174468.9625014005</v>
      </c>
      <c r="AW15" s="9">
        <f t="shared" si="7"/>
        <v>-174691.60564145652</v>
      </c>
      <c r="AX15" s="9">
        <f t="shared" si="7"/>
        <v>-174914.24878151261</v>
      </c>
      <c r="AY15" s="9">
        <f t="shared" si="7"/>
        <v>-175136.89192156866</v>
      </c>
      <c r="AZ15" s="9">
        <f t="shared" si="7"/>
        <v>-175359.53506162472</v>
      </c>
      <c r="BA15" s="9">
        <f t="shared" si="7"/>
        <v>-175582.17820168071</v>
      </c>
      <c r="BB15" s="33">
        <f t="shared" si="1"/>
        <v>-2092291.6911764711</v>
      </c>
      <c r="BC15" s="9">
        <f t="shared" si="2"/>
        <v>-172700</v>
      </c>
      <c r="BD15" s="9">
        <f t="shared" si="3"/>
        <v>-175000</v>
      </c>
      <c r="BE15" s="9">
        <f t="shared" si="3"/>
        <v>-173000</v>
      </c>
      <c r="BF15" s="9">
        <f t="shared" si="3"/>
        <v>-172000</v>
      </c>
      <c r="BG15" s="9">
        <f t="shared" si="3"/>
        <v>-173800</v>
      </c>
      <c r="BH15" s="9">
        <f t="shared" si="3"/>
        <v>-174500</v>
      </c>
      <c r="BI15" s="9">
        <f t="shared" si="3"/>
        <v>-175200</v>
      </c>
      <c r="BJ15" s="9">
        <f t="shared" si="3"/>
        <v>-177100</v>
      </c>
      <c r="BK15" s="9">
        <f t="shared" si="3"/>
        <v>-178100</v>
      </c>
      <c r="BL15" s="9">
        <f t="shared" si="3"/>
        <v>-174800</v>
      </c>
      <c r="BM15" s="9">
        <f t="shared" si="3"/>
        <v>-171100</v>
      </c>
      <c r="BN15" s="9">
        <f t="shared" si="3"/>
        <v>-174900</v>
      </c>
      <c r="BO15" s="39"/>
      <c r="BP15" s="39"/>
      <c r="BQ15" s="39"/>
      <c r="BR15" s="39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0">
        <f t="shared" si="4"/>
        <v>0.66868381653753772</v>
      </c>
      <c r="CH15" s="30">
        <f t="shared" si="5"/>
        <v>0.42632953820439334</v>
      </c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x14ac:dyDescent="0.25">
      <c r="A16" s="13"/>
      <c r="B16" s="14" t="s">
        <v>24</v>
      </c>
      <c r="C16" s="15">
        <v>1</v>
      </c>
      <c r="D16" s="14" t="s">
        <v>25</v>
      </c>
      <c r="E16" s="14" t="s">
        <v>26</v>
      </c>
      <c r="F16" s="16">
        <v>-13541.67</v>
      </c>
      <c r="G16" s="16">
        <v>-13997.99</v>
      </c>
      <c r="H16" s="16">
        <v>-14198.33</v>
      </c>
      <c r="I16" s="16">
        <v>-13785.61</v>
      </c>
      <c r="J16" s="16">
        <v>-14328.08</v>
      </c>
      <c r="K16" s="16">
        <v>-14507.06</v>
      </c>
      <c r="L16" s="16">
        <v>-14300.97</v>
      </c>
      <c r="M16" s="16">
        <v>-14029.6</v>
      </c>
      <c r="N16" s="16">
        <v>-14641.22</v>
      </c>
      <c r="O16" s="16">
        <v>-15057.55</v>
      </c>
      <c r="P16" s="16">
        <v>-15267.28</v>
      </c>
      <c r="Q16" s="16">
        <v>-13930.48</v>
      </c>
      <c r="R16" s="16">
        <v>-13106.01</v>
      </c>
      <c r="S16" s="16">
        <v>-14213.34</v>
      </c>
      <c r="T16" s="16">
        <v>-13562.84</v>
      </c>
      <c r="U16" s="16">
        <v>-14183.83</v>
      </c>
      <c r="V16" s="16">
        <v>-13790.68</v>
      </c>
      <c r="W16" s="16">
        <v>-14543.11</v>
      </c>
      <c r="X16" s="16">
        <v>-14997.93</v>
      </c>
      <c r="Y16" s="16">
        <v>-14382.81</v>
      </c>
      <c r="Z16" s="16">
        <v>-14378.28</v>
      </c>
      <c r="AA16" s="16">
        <v>-14463.8</v>
      </c>
      <c r="AB16" s="16">
        <v>-14121.83</v>
      </c>
      <c r="AC16" s="16">
        <v>-14870.76</v>
      </c>
      <c r="AD16" s="16">
        <v>-15026.6</v>
      </c>
      <c r="AE16" s="16">
        <v>-14949.17</v>
      </c>
      <c r="AF16" s="16">
        <v>-13887.25</v>
      </c>
      <c r="AG16" s="16">
        <v>-14099.57</v>
      </c>
      <c r="AH16" s="16">
        <v>-15071.32</v>
      </c>
      <c r="AI16" s="16">
        <v>-15653.17</v>
      </c>
      <c r="AJ16" s="16">
        <v>-16615.79</v>
      </c>
      <c r="AK16" s="16">
        <v>-16564.71</v>
      </c>
      <c r="AL16" s="16">
        <v>-15120.18</v>
      </c>
      <c r="AM16" s="16">
        <v>-13439.67</v>
      </c>
      <c r="AN16" s="16">
        <v>-13169.62</v>
      </c>
      <c r="AO16" s="16">
        <v>-14938.337092436999</v>
      </c>
      <c r="AP16" s="16">
        <v>-14965.390565826299</v>
      </c>
      <c r="AQ16" s="16">
        <v>-14992.444039215699</v>
      </c>
      <c r="AR16" s="16">
        <v>-15019.497512604999</v>
      </c>
      <c r="AS16" s="16">
        <v>-15046.5509859944</v>
      </c>
      <c r="AT16" s="16">
        <v>-15073.6044593838</v>
      </c>
      <c r="AU16" s="16">
        <v>-15100.6579327731</v>
      </c>
      <c r="AV16" s="16">
        <v>-15127.7114061625</v>
      </c>
      <c r="AW16" s="16">
        <v>-15154.7648795518</v>
      </c>
      <c r="AX16" s="16">
        <v>-15181.8183529412</v>
      </c>
      <c r="AY16" s="16">
        <v>-15208.8718263305</v>
      </c>
      <c r="AZ16" s="16">
        <v>-15235.9252997199</v>
      </c>
      <c r="BA16" s="16">
        <v>-15262.9787731093</v>
      </c>
      <c r="BB16" s="33">
        <f t="shared" si="1"/>
        <v>-181370.21603361348</v>
      </c>
      <c r="BC16" s="16">
        <f t="shared" si="2"/>
        <v>-15300</v>
      </c>
      <c r="BD16" s="16">
        <f t="shared" si="3"/>
        <v>-15200</v>
      </c>
      <c r="BE16" s="16">
        <f t="shared" si="3"/>
        <v>-14100</v>
      </c>
      <c r="BF16" s="16">
        <f t="shared" si="3"/>
        <v>-14300</v>
      </c>
      <c r="BG16" s="16">
        <f t="shared" si="3"/>
        <v>-15300</v>
      </c>
      <c r="BH16" s="16">
        <f t="shared" si="3"/>
        <v>-15900</v>
      </c>
      <c r="BI16" s="16">
        <f t="shared" si="3"/>
        <v>-16900</v>
      </c>
      <c r="BJ16" s="16">
        <f t="shared" si="3"/>
        <v>-16800</v>
      </c>
      <c r="BK16" s="16">
        <f t="shared" si="3"/>
        <v>-15400</v>
      </c>
      <c r="BL16" s="16">
        <f t="shared" si="3"/>
        <v>-13700</v>
      </c>
      <c r="BM16" s="16">
        <f t="shared" si="3"/>
        <v>-13400</v>
      </c>
      <c r="BN16" s="16">
        <f t="shared" si="3"/>
        <v>-15200</v>
      </c>
      <c r="BO16" s="39"/>
      <c r="BP16" s="39"/>
      <c r="BQ16" s="39"/>
      <c r="BR16" s="39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0">
        <f t="shared" si="4"/>
        <v>0.35754777853932412</v>
      </c>
      <c r="CH16" s="30">
        <f t="shared" si="5"/>
        <v>0.11869234360241385</v>
      </c>
    </row>
    <row r="17" spans="1:256" x14ac:dyDescent="0.25">
      <c r="A17" s="13"/>
      <c r="B17" s="14" t="s">
        <v>27</v>
      </c>
      <c r="C17" s="15">
        <v>1</v>
      </c>
      <c r="D17" s="14" t="s">
        <v>25</v>
      </c>
      <c r="E17" s="14" t="s">
        <v>28</v>
      </c>
      <c r="F17" s="16">
        <v>-145905.91</v>
      </c>
      <c r="G17" s="16">
        <v>-146071.19</v>
      </c>
      <c r="H17" s="16">
        <v>-145481.15</v>
      </c>
      <c r="I17" s="16">
        <v>-144574.56</v>
      </c>
      <c r="J17" s="16">
        <v>-146158.5</v>
      </c>
      <c r="K17" s="16">
        <v>-144889.28</v>
      </c>
      <c r="L17" s="16">
        <v>-146630.06</v>
      </c>
      <c r="M17" s="16">
        <v>-146981.71</v>
      </c>
      <c r="N17" s="16">
        <v>-148673.53</v>
      </c>
      <c r="O17" s="16">
        <v>-148549.74</v>
      </c>
      <c r="P17" s="16">
        <v>-147968.89000000001</v>
      </c>
      <c r="Q17" s="16">
        <v>-146353.51</v>
      </c>
      <c r="R17" s="16">
        <v>-145546.91</v>
      </c>
      <c r="S17" s="16">
        <v>-144629.48000000001</v>
      </c>
      <c r="T17" s="16">
        <v>-144251.6</v>
      </c>
      <c r="U17" s="16">
        <v>-142769.59</v>
      </c>
      <c r="V17" s="16">
        <v>-143827.68</v>
      </c>
      <c r="W17" s="16">
        <v>-144674.51999999999</v>
      </c>
      <c r="X17" s="16">
        <v>-144930.23999999999</v>
      </c>
      <c r="Y17" s="16">
        <v>-145085.35999999999</v>
      </c>
      <c r="Z17" s="16">
        <v>-143247.85</v>
      </c>
      <c r="AA17" s="16">
        <v>-142504.59</v>
      </c>
      <c r="AB17" s="16">
        <v>-142485.72</v>
      </c>
      <c r="AC17" s="16">
        <v>-142043.54</v>
      </c>
      <c r="AD17" s="16">
        <v>-143304.6</v>
      </c>
      <c r="AE17" s="16">
        <v>-144212.49</v>
      </c>
      <c r="AF17" s="16">
        <v>-145262.15</v>
      </c>
      <c r="AG17" s="16">
        <v>-146405.15</v>
      </c>
      <c r="AH17" s="16">
        <v>-146811.98000000001</v>
      </c>
      <c r="AI17" s="16">
        <v>-146523.6</v>
      </c>
      <c r="AJ17" s="16">
        <v>-146030.21</v>
      </c>
      <c r="AK17" s="16">
        <v>-145829.98000000001</v>
      </c>
      <c r="AL17" s="16">
        <v>-145370.23999999999</v>
      </c>
      <c r="AM17" s="16">
        <v>-144267.34</v>
      </c>
      <c r="AN17" s="16">
        <v>-145231.35</v>
      </c>
      <c r="AO17" s="16">
        <v>-144459.73228571401</v>
      </c>
      <c r="AP17" s="16">
        <v>-144416.25042857099</v>
      </c>
      <c r="AQ17" s="16">
        <v>-144372.76857142901</v>
      </c>
      <c r="AR17" s="16">
        <v>-144329.28671428599</v>
      </c>
      <c r="AS17" s="16">
        <v>-144285.804857143</v>
      </c>
      <c r="AT17" s="16">
        <v>-144242.323</v>
      </c>
      <c r="AU17" s="16">
        <v>-144198.84114285701</v>
      </c>
      <c r="AV17" s="16">
        <v>-144155.35928571399</v>
      </c>
      <c r="AW17" s="16">
        <v>-144111.877428571</v>
      </c>
      <c r="AX17" s="16">
        <v>-144068.39557142899</v>
      </c>
      <c r="AY17" s="16">
        <v>-144024.913714286</v>
      </c>
      <c r="AZ17" s="16">
        <v>-143981.431857143</v>
      </c>
      <c r="BA17" s="16">
        <v>-143937.95000000001</v>
      </c>
      <c r="BB17" s="33">
        <f t="shared" si="1"/>
        <v>-1730125.2025714288</v>
      </c>
      <c r="BC17" s="16">
        <f t="shared" si="2"/>
        <v>-142200</v>
      </c>
      <c r="BD17" s="16">
        <f t="shared" si="3"/>
        <v>-143100</v>
      </c>
      <c r="BE17" s="16">
        <f t="shared" si="3"/>
        <v>-144100</v>
      </c>
      <c r="BF17" s="16">
        <f t="shared" si="3"/>
        <v>-145300</v>
      </c>
      <c r="BG17" s="16">
        <f t="shared" si="3"/>
        <v>-145700</v>
      </c>
      <c r="BH17" s="16">
        <f t="shared" si="3"/>
        <v>-145400</v>
      </c>
      <c r="BI17" s="16">
        <f t="shared" si="3"/>
        <v>-144900</v>
      </c>
      <c r="BJ17" s="16">
        <f t="shared" si="3"/>
        <v>-144700</v>
      </c>
      <c r="BK17" s="16">
        <f t="shared" si="3"/>
        <v>-144200</v>
      </c>
      <c r="BL17" s="16">
        <f t="shared" si="3"/>
        <v>-143100</v>
      </c>
      <c r="BM17" s="16">
        <f t="shared" si="3"/>
        <v>-144100</v>
      </c>
      <c r="BN17" s="16">
        <f t="shared" si="3"/>
        <v>-143300</v>
      </c>
      <c r="BO17" s="39"/>
      <c r="BP17" s="39"/>
      <c r="BQ17" s="39"/>
      <c r="BR17" s="39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0">
        <f t="shared" si="4"/>
        <v>0.2845266744490007</v>
      </c>
      <c r="CH17" s="30">
        <f t="shared" si="5"/>
        <v>7.490390916999376E-2</v>
      </c>
    </row>
    <row r="18" spans="1:256" x14ac:dyDescent="0.25">
      <c r="A18" s="13"/>
      <c r="B18" s="14" t="s">
        <v>29</v>
      </c>
      <c r="C18" s="15">
        <v>1</v>
      </c>
      <c r="D18" s="14" t="s">
        <v>25</v>
      </c>
      <c r="E18" s="14" t="s">
        <v>30</v>
      </c>
      <c r="F18" s="16">
        <v>-282819.17</v>
      </c>
      <c r="G18" s="16">
        <v>-283050.57</v>
      </c>
      <c r="H18" s="16">
        <v>-283506.42</v>
      </c>
      <c r="I18" s="16">
        <v>-284220.01</v>
      </c>
      <c r="J18" s="16">
        <v>-284782.32</v>
      </c>
      <c r="K18" s="16">
        <v>-284541.55</v>
      </c>
      <c r="L18" s="16">
        <v>-283824.03000000003</v>
      </c>
      <c r="M18" s="16">
        <v>-283635.5</v>
      </c>
      <c r="N18" s="16">
        <v>-282487.14</v>
      </c>
      <c r="O18" s="16">
        <v>-283231.58</v>
      </c>
      <c r="P18" s="16">
        <v>-283356.59999999998</v>
      </c>
      <c r="Q18" s="16">
        <v>-283432.69</v>
      </c>
      <c r="R18" s="16">
        <v>-283983.53999999998</v>
      </c>
      <c r="S18" s="16">
        <v>-283940.06</v>
      </c>
      <c r="T18" s="16">
        <v>-285254.82</v>
      </c>
      <c r="U18" s="16">
        <v>-285882.62</v>
      </c>
      <c r="V18" s="16">
        <v>-285653.86</v>
      </c>
      <c r="W18" s="16">
        <v>-286184.69</v>
      </c>
      <c r="X18" s="16">
        <v>-284476.28000000003</v>
      </c>
      <c r="Y18" s="16">
        <v>-283317.3</v>
      </c>
      <c r="Z18" s="16">
        <v>-283405.86</v>
      </c>
      <c r="AA18" s="16">
        <v>-284511.71999999997</v>
      </c>
      <c r="AB18" s="16">
        <v>-284853.68</v>
      </c>
      <c r="AC18" s="16">
        <v>-284279.21999999997</v>
      </c>
      <c r="AD18" s="16">
        <v>-283401.90000000002</v>
      </c>
      <c r="AE18" s="16">
        <v>-282899.78000000003</v>
      </c>
      <c r="AF18" s="16">
        <v>-281932.27</v>
      </c>
      <c r="AG18" s="16">
        <v>-282089.32</v>
      </c>
      <c r="AH18" s="16">
        <v>-283673.96000000002</v>
      </c>
      <c r="AI18" s="16">
        <v>-282308.77</v>
      </c>
      <c r="AJ18" s="16">
        <v>-282650.58</v>
      </c>
      <c r="AK18" s="16">
        <v>-283079.2</v>
      </c>
      <c r="AL18" s="16">
        <v>-282988.51</v>
      </c>
      <c r="AM18" s="16">
        <v>-283228.24</v>
      </c>
      <c r="AN18" s="16">
        <v>-282462.40999999997</v>
      </c>
      <c r="AO18" s="16">
        <v>-283160.89670588198</v>
      </c>
      <c r="AP18" s="16">
        <v>-283131.190697479</v>
      </c>
      <c r="AQ18" s="16">
        <v>-283101.48468907602</v>
      </c>
      <c r="AR18" s="16">
        <v>-283071.778680672</v>
      </c>
      <c r="AS18" s="16">
        <v>-283042.07267226902</v>
      </c>
      <c r="AT18" s="16">
        <v>-283012.36666386598</v>
      </c>
      <c r="AU18" s="16">
        <v>-282982.66065546201</v>
      </c>
      <c r="AV18" s="16">
        <v>-282952.95464705903</v>
      </c>
      <c r="AW18" s="16">
        <v>-282923.248638655</v>
      </c>
      <c r="AX18" s="16">
        <v>-282893.54263025202</v>
      </c>
      <c r="AY18" s="16">
        <v>-282863.83662184898</v>
      </c>
      <c r="AZ18" s="16">
        <v>-282834.13061344501</v>
      </c>
      <c r="BA18" s="16">
        <v>-282804.42460504198</v>
      </c>
      <c r="BB18" s="33">
        <f t="shared" si="1"/>
        <v>-3395613.6918151258</v>
      </c>
      <c r="BC18" s="16">
        <f t="shared" si="2"/>
        <v>-283500</v>
      </c>
      <c r="BD18" s="16">
        <f t="shared" si="3"/>
        <v>-283000</v>
      </c>
      <c r="BE18" s="16">
        <f t="shared" si="3"/>
        <v>-282100</v>
      </c>
      <c r="BF18" s="16">
        <f t="shared" si="3"/>
        <v>-282200</v>
      </c>
      <c r="BG18" s="16">
        <f t="shared" si="3"/>
        <v>-283800</v>
      </c>
      <c r="BH18" s="16">
        <f t="shared" si="3"/>
        <v>-282500</v>
      </c>
      <c r="BI18" s="16">
        <f t="shared" si="3"/>
        <v>-282800</v>
      </c>
      <c r="BJ18" s="16">
        <f t="shared" si="3"/>
        <v>-283200</v>
      </c>
      <c r="BK18" s="16">
        <f t="shared" si="3"/>
        <v>-283100</v>
      </c>
      <c r="BL18" s="16">
        <f t="shared" si="3"/>
        <v>-283400</v>
      </c>
      <c r="BM18" s="16">
        <f t="shared" si="3"/>
        <v>-282600</v>
      </c>
      <c r="BN18" s="16">
        <f t="shared" si="3"/>
        <v>-283300</v>
      </c>
      <c r="BO18" s="39"/>
      <c r="BP18" s="39"/>
      <c r="BQ18" s="39"/>
      <c r="BR18" s="39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0">
        <f t="shared" si="4"/>
        <v>0.29950883562934627</v>
      </c>
      <c r="CH18" s="30">
        <f t="shared" si="5"/>
        <v>8.3026859014254453E-2</v>
      </c>
    </row>
    <row r="19" spans="1:256" x14ac:dyDescent="0.25">
      <c r="A19" s="13"/>
      <c r="B19" s="17" t="s">
        <v>31</v>
      </c>
      <c r="C19" s="18">
        <v>1</v>
      </c>
      <c r="D19" s="17" t="s">
        <v>25</v>
      </c>
      <c r="E19" s="17" t="s">
        <v>32</v>
      </c>
      <c r="F19" s="19">
        <v>-87370.54</v>
      </c>
      <c r="G19" s="19">
        <v>-88120.5</v>
      </c>
      <c r="H19" s="19">
        <v>-88848.320000000007</v>
      </c>
      <c r="I19" s="19">
        <v>-89062.34</v>
      </c>
      <c r="J19" s="19">
        <v>-88693.91</v>
      </c>
      <c r="K19" s="19">
        <v>-90188.06</v>
      </c>
      <c r="L19" s="19">
        <v>-91460.53</v>
      </c>
      <c r="M19" s="19">
        <v>-92736.82</v>
      </c>
      <c r="N19" s="19">
        <v>-93227.39</v>
      </c>
      <c r="O19" s="19">
        <v>-94114.27</v>
      </c>
      <c r="P19" s="19">
        <v>-94760.960000000006</v>
      </c>
      <c r="Q19" s="19">
        <v>-96536.79</v>
      </c>
      <c r="R19" s="19">
        <v>-95439.14</v>
      </c>
      <c r="S19" s="19">
        <v>-95169.87</v>
      </c>
      <c r="T19" s="19">
        <v>-94656.42</v>
      </c>
      <c r="U19" s="19">
        <v>-93970</v>
      </c>
      <c r="V19" s="19">
        <v>-93166.83</v>
      </c>
      <c r="W19" s="19">
        <v>-93446.37</v>
      </c>
      <c r="X19" s="19">
        <v>-93290.79</v>
      </c>
      <c r="Y19" s="19">
        <v>-93430.91</v>
      </c>
      <c r="Z19" s="19">
        <v>-93536.49</v>
      </c>
      <c r="AA19" s="19">
        <v>-92560.87</v>
      </c>
      <c r="AB19" s="19">
        <v>-94247.92</v>
      </c>
      <c r="AC19" s="19">
        <v>-95117.82</v>
      </c>
      <c r="AD19" s="19">
        <v>-94431.08</v>
      </c>
      <c r="AE19" s="19">
        <v>-94284.7</v>
      </c>
      <c r="AF19" s="19">
        <v>-94210.46</v>
      </c>
      <c r="AG19" s="19">
        <v>-93195.71</v>
      </c>
      <c r="AH19" s="19">
        <v>-93068.84</v>
      </c>
      <c r="AI19" s="19">
        <v>-93330.06</v>
      </c>
      <c r="AJ19" s="19">
        <v>-94047.65</v>
      </c>
      <c r="AK19" s="19">
        <v>-95476.25</v>
      </c>
      <c r="AL19" s="19">
        <v>-95228.82</v>
      </c>
      <c r="AM19" s="19">
        <v>-95039.32</v>
      </c>
      <c r="AN19" s="19">
        <v>-95174.6</v>
      </c>
      <c r="AO19" s="19">
        <v>-95869.436672268901</v>
      </c>
      <c r="AP19" s="19">
        <v>-96019.895296918796</v>
      </c>
      <c r="AQ19" s="19">
        <v>-96170.353921568603</v>
      </c>
      <c r="AR19" s="19">
        <v>-96320.812546218498</v>
      </c>
      <c r="AS19" s="19">
        <v>-96471.271170868305</v>
      </c>
      <c r="AT19" s="19">
        <v>-96621.7297955182</v>
      </c>
      <c r="AU19" s="19">
        <v>-96772.188420168095</v>
      </c>
      <c r="AV19" s="19">
        <v>-96922.647044817902</v>
      </c>
      <c r="AW19" s="19">
        <v>-97073.105669467797</v>
      </c>
      <c r="AX19" s="19">
        <v>-97223.564294117605</v>
      </c>
      <c r="AY19" s="19">
        <v>-97374.0229187675</v>
      </c>
      <c r="AZ19" s="19">
        <v>-97524.481543417394</v>
      </c>
      <c r="BA19" s="19">
        <v>-97674.940168067202</v>
      </c>
      <c r="BB19" s="33">
        <f t="shared" si="1"/>
        <v>-1162169.012789916</v>
      </c>
      <c r="BC19" s="19">
        <f t="shared" si="2"/>
        <v>-96800</v>
      </c>
      <c r="BD19" s="19">
        <f t="shared" si="3"/>
        <v>-96700</v>
      </c>
      <c r="BE19" s="19">
        <f t="shared" si="3"/>
        <v>-96600</v>
      </c>
      <c r="BF19" s="19">
        <f t="shared" si="3"/>
        <v>-95600</v>
      </c>
      <c r="BG19" s="19">
        <f t="shared" si="3"/>
        <v>-95400</v>
      </c>
      <c r="BH19" s="19">
        <f t="shared" si="3"/>
        <v>-95700</v>
      </c>
      <c r="BI19" s="19">
        <f t="shared" si="3"/>
        <v>-96400</v>
      </c>
      <c r="BJ19" s="19">
        <f t="shared" si="3"/>
        <v>-97900</v>
      </c>
      <c r="BK19" s="19">
        <f t="shared" si="3"/>
        <v>-97600</v>
      </c>
      <c r="BL19" s="19">
        <f t="shared" si="3"/>
        <v>-97500</v>
      </c>
      <c r="BM19" s="19">
        <f t="shared" si="3"/>
        <v>-97600</v>
      </c>
      <c r="BN19" s="19">
        <f t="shared" si="3"/>
        <v>-98300</v>
      </c>
      <c r="BO19" s="39"/>
      <c r="BP19" s="39"/>
      <c r="BQ19" s="39"/>
      <c r="BR19" s="39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0">
        <f t="shared" si="4"/>
        <v>0.68431891630625297</v>
      </c>
      <c r="CH19" s="30">
        <f t="shared" si="5"/>
        <v>0.44733160426436913</v>
      </c>
    </row>
    <row r="20" spans="1:256" s="4" customFormat="1" x14ac:dyDescent="0.25">
      <c r="A20" s="10"/>
      <c r="B20" s="5"/>
      <c r="C20" s="6"/>
      <c r="D20" s="5" t="s">
        <v>33</v>
      </c>
      <c r="E20" s="5"/>
      <c r="F20" s="9">
        <f t="shared" ref="F20:BA20" si="8">SUBTOTAL(9,F16:F19)</f>
        <v>-529637.29</v>
      </c>
      <c r="G20" s="9">
        <f t="shared" si="8"/>
        <v>-531240.25</v>
      </c>
      <c r="H20" s="9">
        <f t="shared" si="8"/>
        <v>-532034.22</v>
      </c>
      <c r="I20" s="9">
        <f t="shared" si="8"/>
        <v>-531642.52</v>
      </c>
      <c r="J20" s="9">
        <f t="shared" si="8"/>
        <v>-533962.81000000006</v>
      </c>
      <c r="K20" s="9">
        <f t="shared" si="8"/>
        <v>-534125.94999999995</v>
      </c>
      <c r="L20" s="9">
        <f t="shared" si="8"/>
        <v>-536215.59000000008</v>
      </c>
      <c r="M20" s="9">
        <f t="shared" si="8"/>
        <v>-537383.63</v>
      </c>
      <c r="N20" s="9">
        <f t="shared" si="8"/>
        <v>-539029.28</v>
      </c>
      <c r="O20" s="9">
        <f t="shared" si="8"/>
        <v>-540953.14</v>
      </c>
      <c r="P20" s="9">
        <f t="shared" si="8"/>
        <v>-541353.73</v>
      </c>
      <c r="Q20" s="9">
        <f t="shared" si="8"/>
        <v>-540253.47000000009</v>
      </c>
      <c r="R20" s="9">
        <f t="shared" si="8"/>
        <v>-538075.6</v>
      </c>
      <c r="S20" s="9">
        <f t="shared" si="8"/>
        <v>-537952.75</v>
      </c>
      <c r="T20" s="9">
        <f t="shared" si="8"/>
        <v>-537725.68000000005</v>
      </c>
      <c r="U20" s="9">
        <f t="shared" si="8"/>
        <v>-536806.04</v>
      </c>
      <c r="V20" s="9">
        <f t="shared" si="8"/>
        <v>-536439.04999999993</v>
      </c>
      <c r="W20" s="9">
        <f t="shared" si="8"/>
        <v>-538848.68999999994</v>
      </c>
      <c r="X20" s="9">
        <f t="shared" si="8"/>
        <v>-537695.24</v>
      </c>
      <c r="Y20" s="9">
        <f t="shared" si="8"/>
        <v>-536216.38</v>
      </c>
      <c r="Z20" s="9">
        <f t="shared" si="8"/>
        <v>-534568.48</v>
      </c>
      <c r="AA20" s="9">
        <f t="shared" si="8"/>
        <v>-534040.98</v>
      </c>
      <c r="AB20" s="9">
        <f t="shared" si="8"/>
        <v>-535709.15</v>
      </c>
      <c r="AC20" s="9">
        <f t="shared" si="8"/>
        <v>-536311.34000000008</v>
      </c>
      <c r="AD20" s="9">
        <f t="shared" si="8"/>
        <v>-536164.18000000005</v>
      </c>
      <c r="AE20" s="9">
        <f t="shared" si="8"/>
        <v>-536346.14</v>
      </c>
      <c r="AF20" s="9">
        <f t="shared" si="8"/>
        <v>-535292.13</v>
      </c>
      <c r="AG20" s="9">
        <f t="shared" si="8"/>
        <v>-535789.75</v>
      </c>
      <c r="AH20" s="9">
        <f t="shared" si="8"/>
        <v>-538626.1</v>
      </c>
      <c r="AI20" s="9">
        <f t="shared" si="8"/>
        <v>-537815.60000000009</v>
      </c>
      <c r="AJ20" s="9">
        <f t="shared" si="8"/>
        <v>-539344.23</v>
      </c>
      <c r="AK20" s="9">
        <f t="shared" si="8"/>
        <v>-540950.14</v>
      </c>
      <c r="AL20" s="9">
        <f t="shared" si="8"/>
        <v>-538707.75</v>
      </c>
      <c r="AM20" s="9">
        <f t="shared" si="8"/>
        <v>-535974.57000000007</v>
      </c>
      <c r="AN20" s="9">
        <f t="shared" si="8"/>
        <v>-536037.98</v>
      </c>
      <c r="AO20" s="9">
        <f t="shared" si="8"/>
        <v>-538428.40275630192</v>
      </c>
      <c r="AP20" s="9">
        <f t="shared" si="8"/>
        <v>-538532.7269887951</v>
      </c>
      <c r="AQ20" s="9">
        <f t="shared" si="8"/>
        <v>-538637.05122128932</v>
      </c>
      <c r="AR20" s="9">
        <f t="shared" si="8"/>
        <v>-538741.37545378145</v>
      </c>
      <c r="AS20" s="9">
        <f t="shared" si="8"/>
        <v>-538845.69968627475</v>
      </c>
      <c r="AT20" s="9">
        <f t="shared" si="8"/>
        <v>-538950.02391876793</v>
      </c>
      <c r="AU20" s="9">
        <f t="shared" si="8"/>
        <v>-539054.34815126017</v>
      </c>
      <c r="AV20" s="9">
        <f t="shared" si="8"/>
        <v>-539158.67238375347</v>
      </c>
      <c r="AW20" s="9">
        <f t="shared" si="8"/>
        <v>-539262.9966162456</v>
      </c>
      <c r="AX20" s="9">
        <f t="shared" si="8"/>
        <v>-539367.32084873982</v>
      </c>
      <c r="AY20" s="9">
        <f t="shared" si="8"/>
        <v>-539471.645081233</v>
      </c>
      <c r="AZ20" s="9">
        <f t="shared" si="8"/>
        <v>-539575.96931372536</v>
      </c>
      <c r="BA20" s="9">
        <f t="shared" si="8"/>
        <v>-539680.29354621854</v>
      </c>
      <c r="BB20" s="33">
        <f t="shared" si="1"/>
        <v>-6469278.1232100837</v>
      </c>
      <c r="BC20" s="9">
        <f t="shared" si="2"/>
        <v>-537800</v>
      </c>
      <c r="BD20" s="9">
        <f t="shared" si="3"/>
        <v>-538000</v>
      </c>
      <c r="BE20" s="9">
        <f t="shared" si="3"/>
        <v>-536900</v>
      </c>
      <c r="BF20" s="9">
        <f t="shared" si="3"/>
        <v>-537400</v>
      </c>
      <c r="BG20" s="9">
        <f t="shared" si="3"/>
        <v>-540300</v>
      </c>
      <c r="BH20" s="9">
        <f t="shared" si="3"/>
        <v>-539500</v>
      </c>
      <c r="BI20" s="9">
        <f t="shared" si="3"/>
        <v>-541000</v>
      </c>
      <c r="BJ20" s="9">
        <f t="shared" si="3"/>
        <v>-542600</v>
      </c>
      <c r="BK20" s="9">
        <f t="shared" si="3"/>
        <v>-540400</v>
      </c>
      <c r="BL20" s="9">
        <f t="shared" si="3"/>
        <v>-537600</v>
      </c>
      <c r="BM20" s="9">
        <f t="shared" si="3"/>
        <v>-537700</v>
      </c>
      <c r="BN20" s="9">
        <f t="shared" si="3"/>
        <v>-540100</v>
      </c>
      <c r="BO20" s="39"/>
      <c r="BP20" s="39"/>
      <c r="BQ20" s="39"/>
      <c r="BR20" s="39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0">
        <f t="shared" si="4"/>
        <v>0.40046553125351447</v>
      </c>
      <c r="CH20" s="30">
        <f t="shared" si="5"/>
        <v>0.14931359961844967</v>
      </c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pans="1:256" x14ac:dyDescent="0.25">
      <c r="A21" s="13"/>
      <c r="B21" s="14" t="s">
        <v>34</v>
      </c>
      <c r="C21" s="15">
        <v>1</v>
      </c>
      <c r="D21" s="14" t="s">
        <v>35</v>
      </c>
      <c r="E21" s="14" t="s">
        <v>36</v>
      </c>
      <c r="F21" s="16">
        <v>-2624.74</v>
      </c>
      <c r="G21" s="16">
        <v>-4110.7299999999996</v>
      </c>
      <c r="H21" s="16">
        <v>-5029.49</v>
      </c>
      <c r="I21" s="16">
        <v>-5346.21</v>
      </c>
      <c r="J21" s="16">
        <v>-4874.93</v>
      </c>
      <c r="K21" s="16">
        <v>-4522.46</v>
      </c>
      <c r="L21" s="16">
        <v>-3597.7</v>
      </c>
      <c r="M21" s="16">
        <v>-4556.1499999999996</v>
      </c>
      <c r="N21" s="16">
        <v>-5450.15</v>
      </c>
      <c r="O21" s="16">
        <v>-5937.34</v>
      </c>
      <c r="P21" s="16">
        <v>-4695.87</v>
      </c>
      <c r="Q21" s="16">
        <v>-4341.16</v>
      </c>
      <c r="R21" s="16">
        <v>-4523.3599999999997</v>
      </c>
      <c r="S21" s="16">
        <v>-5187.1899999999996</v>
      </c>
      <c r="T21" s="16">
        <v>-5209.12</v>
      </c>
      <c r="U21" s="16">
        <v>-4004.15</v>
      </c>
      <c r="V21" s="16">
        <v>-4205.09</v>
      </c>
      <c r="W21" s="16">
        <v>-2333.46</v>
      </c>
      <c r="X21" s="16">
        <v>-2443.11</v>
      </c>
      <c r="Y21" s="16">
        <v>-2411.2199999999998</v>
      </c>
      <c r="Z21" s="16">
        <v>-2192.59</v>
      </c>
      <c r="AA21" s="16">
        <v>-4022.09</v>
      </c>
      <c r="AB21" s="16">
        <v>-4454.6099999999997</v>
      </c>
      <c r="AC21" s="16">
        <v>-4646.3100000000004</v>
      </c>
      <c r="AD21" s="16">
        <v>-3485.14</v>
      </c>
      <c r="AE21" s="16">
        <v>-2872.82</v>
      </c>
      <c r="AF21" s="16">
        <v>-3204.74</v>
      </c>
      <c r="AG21" s="16">
        <v>-2995.49</v>
      </c>
      <c r="AH21" s="16">
        <v>-1447.81</v>
      </c>
      <c r="AI21" s="16">
        <v>326.31</v>
      </c>
      <c r="AJ21" s="16">
        <v>664.31</v>
      </c>
      <c r="AK21" s="16">
        <v>-385.83</v>
      </c>
      <c r="AL21" s="16">
        <v>-877.5</v>
      </c>
      <c r="AM21" s="16">
        <v>-1533.89</v>
      </c>
      <c r="AN21" s="16">
        <v>-931.53</v>
      </c>
      <c r="AO21" s="16">
        <v>-1129.7401848739501</v>
      </c>
      <c r="AP21" s="16">
        <v>-1006.05375070028</v>
      </c>
      <c r="AQ21" s="16">
        <v>-882.36731652661194</v>
      </c>
      <c r="AR21" s="16">
        <v>-758.68088235294204</v>
      </c>
      <c r="AS21" s="16">
        <v>-634.99444817927201</v>
      </c>
      <c r="AT21" s="16">
        <v>-511.30801400560199</v>
      </c>
      <c r="AU21" s="16">
        <v>-387.62157983193202</v>
      </c>
      <c r="AV21" s="16">
        <v>-263.935145658262</v>
      </c>
      <c r="AW21" s="16">
        <v>-140.24871148459201</v>
      </c>
      <c r="AX21" s="16">
        <v>-16.562277310921701</v>
      </c>
      <c r="AY21" s="16">
        <v>107.12415686274799</v>
      </c>
      <c r="AZ21" s="16">
        <v>230.810591036418</v>
      </c>
      <c r="BA21" s="16">
        <v>354.49702521007799</v>
      </c>
      <c r="BB21" s="33">
        <f t="shared" si="1"/>
        <v>-3909.3403529411694</v>
      </c>
      <c r="BC21" s="16">
        <f t="shared" si="2"/>
        <v>-800</v>
      </c>
      <c r="BD21" s="16">
        <f t="shared" si="3"/>
        <v>-600</v>
      </c>
      <c r="BE21" s="16">
        <f t="shared" si="3"/>
        <v>-700</v>
      </c>
      <c r="BF21" s="16">
        <f t="shared" si="3"/>
        <v>-700</v>
      </c>
      <c r="BG21" s="16">
        <f t="shared" si="3"/>
        <v>-300</v>
      </c>
      <c r="BH21" s="16">
        <f t="shared" si="3"/>
        <v>100</v>
      </c>
      <c r="BI21" s="16">
        <f t="shared" si="3"/>
        <v>100</v>
      </c>
      <c r="BJ21" s="16">
        <f t="shared" si="3"/>
        <v>-100</v>
      </c>
      <c r="BK21" s="16">
        <f t="shared" si="3"/>
        <v>-200</v>
      </c>
      <c r="BL21" s="16">
        <f t="shared" si="3"/>
        <v>-300</v>
      </c>
      <c r="BM21" s="16">
        <f t="shared" si="3"/>
        <v>-200</v>
      </c>
      <c r="BN21" s="16">
        <f t="shared" si="3"/>
        <v>-200</v>
      </c>
      <c r="BO21" s="39"/>
      <c r="BP21" s="39"/>
      <c r="BQ21" s="39"/>
      <c r="BR21" s="39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0">
        <f t="shared" si="4"/>
        <v>0.7474895627784629</v>
      </c>
      <c r="CH21" s="30">
        <f t="shared" si="5"/>
        <v>0.53779241444338388</v>
      </c>
    </row>
    <row r="22" spans="1:256" x14ac:dyDescent="0.25">
      <c r="A22" s="13"/>
      <c r="B22" s="14" t="s">
        <v>37</v>
      </c>
      <c r="C22" s="15">
        <v>1</v>
      </c>
      <c r="D22" s="14" t="s">
        <v>35</v>
      </c>
      <c r="E22" s="14" t="s">
        <v>38</v>
      </c>
      <c r="F22" s="16">
        <v>-26900.17</v>
      </c>
      <c r="G22" s="16">
        <v>-28282.06</v>
      </c>
      <c r="H22" s="16">
        <v>-28136.26</v>
      </c>
      <c r="I22" s="16">
        <v>-28192.07</v>
      </c>
      <c r="J22" s="16">
        <v>-27949.55</v>
      </c>
      <c r="K22" s="16">
        <v>-27675.38</v>
      </c>
      <c r="L22" s="16">
        <v>-27617.43</v>
      </c>
      <c r="M22" s="16">
        <v>-26288.49</v>
      </c>
      <c r="N22" s="16">
        <v>-25251.57</v>
      </c>
      <c r="O22" s="16">
        <v>-25715.89</v>
      </c>
      <c r="P22" s="16">
        <v>-25239.16</v>
      </c>
      <c r="Q22" s="16">
        <v>-25177.63</v>
      </c>
      <c r="R22" s="16">
        <v>-25385.64</v>
      </c>
      <c r="S22" s="16">
        <v>-24223.34</v>
      </c>
      <c r="T22" s="16">
        <v>-24445.71</v>
      </c>
      <c r="U22" s="16">
        <v>-24919.26</v>
      </c>
      <c r="V22" s="16">
        <v>-23800.55</v>
      </c>
      <c r="W22" s="16">
        <v>-23480.25</v>
      </c>
      <c r="X22" s="16">
        <v>-24192.3</v>
      </c>
      <c r="Y22" s="16">
        <v>-23334.99</v>
      </c>
      <c r="Z22" s="16">
        <v>-24362.45</v>
      </c>
      <c r="AA22" s="16">
        <v>-24982.47</v>
      </c>
      <c r="AB22" s="16">
        <v>-24161.77</v>
      </c>
      <c r="AC22" s="16">
        <v>-22850.05</v>
      </c>
      <c r="AD22" s="16">
        <v>-21660.77</v>
      </c>
      <c r="AE22" s="16">
        <v>-21749.71</v>
      </c>
      <c r="AF22" s="16">
        <v>-23309.25</v>
      </c>
      <c r="AG22" s="16">
        <v>-22303.06</v>
      </c>
      <c r="AH22" s="16">
        <v>-22422.54</v>
      </c>
      <c r="AI22" s="16">
        <v>-22395.54</v>
      </c>
      <c r="AJ22" s="16">
        <v>-22763.759999999998</v>
      </c>
      <c r="AK22" s="16">
        <v>-22873.88</v>
      </c>
      <c r="AL22" s="16">
        <v>-23491.54</v>
      </c>
      <c r="AM22" s="16">
        <v>-24649.119999999999</v>
      </c>
      <c r="AN22" s="16">
        <v>-24298.6</v>
      </c>
      <c r="AO22" s="16">
        <v>-21832.678806722699</v>
      </c>
      <c r="AP22" s="16">
        <v>-21673.411422969199</v>
      </c>
      <c r="AQ22" s="16">
        <v>-21514.144039215698</v>
      </c>
      <c r="AR22" s="16">
        <v>-21354.876655462202</v>
      </c>
      <c r="AS22" s="16">
        <v>-21195.609271708701</v>
      </c>
      <c r="AT22" s="16">
        <v>-21036.341887955201</v>
      </c>
      <c r="AU22" s="16">
        <v>-20877.074504201701</v>
      </c>
      <c r="AV22" s="16">
        <v>-20717.8071204482</v>
      </c>
      <c r="AW22" s="16">
        <v>-20558.5397366947</v>
      </c>
      <c r="AX22" s="16">
        <v>-20399.2723529412</v>
      </c>
      <c r="AY22" s="16">
        <v>-20240.004969187699</v>
      </c>
      <c r="AZ22" s="16">
        <v>-20080.737585434199</v>
      </c>
      <c r="BA22" s="16">
        <v>-19921.470201680699</v>
      </c>
      <c r="BB22" s="33">
        <f t="shared" si="1"/>
        <v>-249569.2897478994</v>
      </c>
      <c r="BC22" s="16">
        <f t="shared" si="2"/>
        <v>-19700</v>
      </c>
      <c r="BD22" s="16">
        <f t="shared" si="3"/>
        <v>-19800</v>
      </c>
      <c r="BE22" s="16">
        <f t="shared" si="3"/>
        <v>-21300</v>
      </c>
      <c r="BF22" s="16">
        <f t="shared" si="3"/>
        <v>-20300</v>
      </c>
      <c r="BG22" s="16">
        <f t="shared" si="3"/>
        <v>-20400</v>
      </c>
      <c r="BH22" s="16">
        <f t="shared" si="3"/>
        <v>-20400</v>
      </c>
      <c r="BI22" s="16">
        <f t="shared" si="3"/>
        <v>-20800</v>
      </c>
      <c r="BJ22" s="16">
        <f t="shared" si="3"/>
        <v>-20900</v>
      </c>
      <c r="BK22" s="16">
        <f t="shared" si="3"/>
        <v>-21400</v>
      </c>
      <c r="BL22" s="16">
        <f t="shared" si="3"/>
        <v>-22500</v>
      </c>
      <c r="BM22" s="16">
        <f t="shared" si="3"/>
        <v>-22200</v>
      </c>
      <c r="BN22" s="16">
        <f t="shared" si="3"/>
        <v>-19900</v>
      </c>
      <c r="BO22" s="39"/>
      <c r="BP22" s="39"/>
      <c r="BQ22" s="39"/>
      <c r="BR22" s="39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0">
        <f t="shared" si="4"/>
        <v>0.85168191058415033</v>
      </c>
      <c r="CH22" s="30">
        <f t="shared" si="5"/>
        <v>0.70820944960291321</v>
      </c>
    </row>
    <row r="23" spans="1:256" x14ac:dyDescent="0.25">
      <c r="A23" s="13"/>
      <c r="B23" s="14" t="s">
        <v>39</v>
      </c>
      <c r="C23" s="15">
        <v>1</v>
      </c>
      <c r="D23" s="14" t="s">
        <v>35</v>
      </c>
      <c r="E23" s="14" t="s">
        <v>36</v>
      </c>
      <c r="F23" s="16">
        <v>-49601.91</v>
      </c>
      <c r="G23" s="16">
        <v>-49994.48</v>
      </c>
      <c r="H23" s="16">
        <v>-49999.19</v>
      </c>
      <c r="I23" s="16">
        <v>-49164.78</v>
      </c>
      <c r="J23" s="16">
        <v>-48781.73</v>
      </c>
      <c r="K23" s="16">
        <v>-48992.55</v>
      </c>
      <c r="L23" s="16">
        <v>-48107.61</v>
      </c>
      <c r="M23" s="16">
        <v>-47616.6</v>
      </c>
      <c r="N23" s="16">
        <v>-46041.94</v>
      </c>
      <c r="O23" s="16">
        <v>-46867.62</v>
      </c>
      <c r="P23" s="16">
        <v>-46884.07</v>
      </c>
      <c r="Q23" s="16">
        <v>-46858.03</v>
      </c>
      <c r="R23" s="16">
        <v>-45242.62</v>
      </c>
      <c r="S23" s="16">
        <v>-45523.34</v>
      </c>
      <c r="T23" s="16">
        <v>-44468.71</v>
      </c>
      <c r="U23" s="16">
        <v>-45073.91</v>
      </c>
      <c r="V23" s="16">
        <v>-44986.29</v>
      </c>
      <c r="W23" s="16">
        <v>-45521.48</v>
      </c>
      <c r="X23" s="16">
        <v>-44682.99</v>
      </c>
      <c r="Y23" s="16">
        <v>-44149.26</v>
      </c>
      <c r="Z23" s="16">
        <v>-43770.55</v>
      </c>
      <c r="AA23" s="16">
        <v>-44349.9</v>
      </c>
      <c r="AB23" s="16">
        <v>-44216.71</v>
      </c>
      <c r="AC23" s="16">
        <v>-43777.3</v>
      </c>
      <c r="AD23" s="16">
        <v>-43539.01</v>
      </c>
      <c r="AE23" s="16">
        <v>-43687.08</v>
      </c>
      <c r="AF23" s="16">
        <v>-43525.38</v>
      </c>
      <c r="AG23" s="16">
        <v>-44119.8</v>
      </c>
      <c r="AH23" s="16">
        <v>-44596.19</v>
      </c>
      <c r="AI23" s="16">
        <v>-44758.07</v>
      </c>
      <c r="AJ23" s="16">
        <v>-44386.62</v>
      </c>
      <c r="AK23" s="16">
        <v>-43693.05</v>
      </c>
      <c r="AL23" s="16">
        <v>-43480.86</v>
      </c>
      <c r="AM23" s="16">
        <v>-42894.84</v>
      </c>
      <c r="AN23" s="16">
        <v>-42278.37</v>
      </c>
      <c r="AO23" s="16">
        <v>-42069.773831932798</v>
      </c>
      <c r="AP23" s="16">
        <v>-41874.232949579797</v>
      </c>
      <c r="AQ23" s="16">
        <v>-41678.692067226897</v>
      </c>
      <c r="AR23" s="16">
        <v>-41483.151184873997</v>
      </c>
      <c r="AS23" s="16">
        <v>-41287.610302521003</v>
      </c>
      <c r="AT23" s="16">
        <v>-41092.069420168104</v>
      </c>
      <c r="AU23" s="16">
        <v>-40896.528537815102</v>
      </c>
      <c r="AV23" s="16">
        <v>-40700.987655462202</v>
      </c>
      <c r="AW23" s="16">
        <v>-40505.446773109303</v>
      </c>
      <c r="AX23" s="16">
        <v>-40309.905890756301</v>
      </c>
      <c r="AY23" s="16">
        <v>-40114.365008403402</v>
      </c>
      <c r="AZ23" s="16">
        <v>-39918.8241260504</v>
      </c>
      <c r="BA23" s="16">
        <v>-39723.2832436975</v>
      </c>
      <c r="BB23" s="33">
        <f t="shared" si="1"/>
        <v>-489585.09715966397</v>
      </c>
      <c r="BC23" s="16">
        <f t="shared" si="2"/>
        <v>-40800</v>
      </c>
      <c r="BD23" s="16">
        <f t="shared" si="3"/>
        <v>-40900</v>
      </c>
      <c r="BE23" s="16">
        <f t="shared" si="3"/>
        <v>-40700</v>
      </c>
      <c r="BF23" s="16">
        <f t="shared" si="3"/>
        <v>-41300</v>
      </c>
      <c r="BG23" s="16">
        <f t="shared" si="3"/>
        <v>-41700</v>
      </c>
      <c r="BH23" s="16">
        <f t="shared" si="3"/>
        <v>-41900</v>
      </c>
      <c r="BI23" s="16">
        <f t="shared" si="3"/>
        <v>-41500</v>
      </c>
      <c r="BJ23" s="16">
        <f t="shared" si="3"/>
        <v>-40900</v>
      </c>
      <c r="BK23" s="16">
        <f t="shared" si="3"/>
        <v>-40700</v>
      </c>
      <c r="BL23" s="16">
        <f t="shared" si="3"/>
        <v>-40200</v>
      </c>
      <c r="BM23" s="16">
        <f t="shared" si="3"/>
        <v>-39600</v>
      </c>
      <c r="BN23" s="16">
        <f t="shared" si="3"/>
        <v>-39400</v>
      </c>
      <c r="BO23" s="39"/>
      <c r="BP23" s="39"/>
      <c r="BQ23" s="39"/>
      <c r="BR23" s="39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0">
        <f t="shared" si="4"/>
        <v>0.91987710930360245</v>
      </c>
      <c r="CH23" s="30">
        <f t="shared" si="5"/>
        <v>0.83485173428187298</v>
      </c>
    </row>
    <row r="24" spans="1:256" x14ac:dyDescent="0.25">
      <c r="A24" s="13"/>
      <c r="B24" s="17" t="s">
        <v>40</v>
      </c>
      <c r="C24" s="18">
        <v>1</v>
      </c>
      <c r="D24" s="17" t="s">
        <v>35</v>
      </c>
      <c r="E24" s="17" t="s">
        <v>41</v>
      </c>
      <c r="F24" s="19">
        <v>-12665.88</v>
      </c>
      <c r="G24" s="19">
        <v>-12642.85</v>
      </c>
      <c r="H24" s="19">
        <v>-12157.14</v>
      </c>
      <c r="I24" s="19">
        <v>-12453.48</v>
      </c>
      <c r="J24" s="19">
        <v>-11873.82</v>
      </c>
      <c r="K24" s="19">
        <v>-11120.81</v>
      </c>
      <c r="L24" s="19">
        <v>-11585.85</v>
      </c>
      <c r="M24" s="19">
        <v>-11377.54</v>
      </c>
      <c r="N24" s="19">
        <v>-11388.36</v>
      </c>
      <c r="O24" s="19">
        <v>-11628.08</v>
      </c>
      <c r="P24" s="19">
        <v>-10741.38</v>
      </c>
      <c r="Q24" s="19">
        <v>-11457.34</v>
      </c>
      <c r="R24" s="19">
        <v>-12490.43</v>
      </c>
      <c r="S24" s="19">
        <v>-12000.37</v>
      </c>
      <c r="T24" s="19">
        <v>-12140.72</v>
      </c>
      <c r="U24" s="19">
        <v>-11311.67</v>
      </c>
      <c r="V24" s="19">
        <v>-10322.41</v>
      </c>
      <c r="W24" s="19">
        <v>-9986.27</v>
      </c>
      <c r="X24" s="19">
        <v>-9809.2000000000007</v>
      </c>
      <c r="Y24" s="19">
        <v>-8726.74</v>
      </c>
      <c r="Z24" s="19">
        <v>-9229.2199999999993</v>
      </c>
      <c r="AA24" s="19">
        <v>-8994.0300000000007</v>
      </c>
      <c r="AB24" s="19">
        <v>-8998.27</v>
      </c>
      <c r="AC24" s="19">
        <v>-8526.25</v>
      </c>
      <c r="AD24" s="19">
        <v>-7342.36</v>
      </c>
      <c r="AE24" s="19">
        <v>-6051.29</v>
      </c>
      <c r="AF24" s="19">
        <v>-5073.7299999999996</v>
      </c>
      <c r="AG24" s="19">
        <v>-3922.55</v>
      </c>
      <c r="AH24" s="19">
        <v>-4444.1499999999996</v>
      </c>
      <c r="AI24" s="19">
        <v>-4256.84</v>
      </c>
      <c r="AJ24" s="19">
        <v>-3453.86</v>
      </c>
      <c r="AK24" s="19">
        <v>-3903.95</v>
      </c>
      <c r="AL24" s="19">
        <v>-4029.04</v>
      </c>
      <c r="AM24" s="19">
        <v>-4028.17</v>
      </c>
      <c r="AN24" s="19">
        <v>-4086.76</v>
      </c>
      <c r="AO24" s="19">
        <v>-3648.52754621849</v>
      </c>
      <c r="AP24" s="19">
        <v>-3352.4603305321898</v>
      </c>
      <c r="AQ24" s="19">
        <v>-3056.3931148458901</v>
      </c>
      <c r="AR24" s="19">
        <v>-2760.3258991596899</v>
      </c>
      <c r="AS24" s="19">
        <v>-2464.2586834733902</v>
      </c>
      <c r="AT24" s="19">
        <v>-2168.19146778709</v>
      </c>
      <c r="AU24" s="19">
        <v>-1872.12425210079</v>
      </c>
      <c r="AV24" s="19">
        <v>-1576.0570364145899</v>
      </c>
      <c r="AW24" s="19">
        <v>-1279.9898207282899</v>
      </c>
      <c r="AX24" s="19">
        <v>-983.92260504199101</v>
      </c>
      <c r="AY24" s="19">
        <v>-687.85538935569105</v>
      </c>
      <c r="AZ24" s="19">
        <v>-391.78817366949102</v>
      </c>
      <c r="BA24" s="19">
        <v>-95.720957983192406</v>
      </c>
      <c r="BB24" s="33">
        <f t="shared" si="1"/>
        <v>-20689.087731092284</v>
      </c>
      <c r="BC24" s="19">
        <f t="shared" si="2"/>
        <v>-2800</v>
      </c>
      <c r="BD24" s="19">
        <f t="shared" si="3"/>
        <v>-2300</v>
      </c>
      <c r="BE24" s="19">
        <f t="shared" si="3"/>
        <v>-1900</v>
      </c>
      <c r="BF24" s="19">
        <f t="shared" si="3"/>
        <v>-1500</v>
      </c>
      <c r="BG24" s="19">
        <f t="shared" si="3"/>
        <v>-1700</v>
      </c>
      <c r="BH24" s="19">
        <f t="shared" si="3"/>
        <v>-1600</v>
      </c>
      <c r="BI24" s="19">
        <f t="shared" si="3"/>
        <v>-1300</v>
      </c>
      <c r="BJ24" s="19">
        <f t="shared" si="3"/>
        <v>-1500</v>
      </c>
      <c r="BK24" s="19">
        <f t="shared" si="3"/>
        <v>-1500</v>
      </c>
      <c r="BL24" s="19">
        <f t="shared" si="3"/>
        <v>-1500</v>
      </c>
      <c r="BM24" s="19">
        <f t="shared" si="3"/>
        <v>-1600</v>
      </c>
      <c r="BN24" s="19">
        <f t="shared" si="3"/>
        <v>-1400</v>
      </c>
      <c r="BO24" s="39"/>
      <c r="BP24" s="39"/>
      <c r="BQ24" s="39"/>
      <c r="BR24" s="39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0">
        <f t="shared" si="4"/>
        <v>0.93498867630981275</v>
      </c>
      <c r="CH24" s="30">
        <f t="shared" si="5"/>
        <v>0.86460012337766723</v>
      </c>
    </row>
    <row r="25" spans="1:256" s="4" customFormat="1" x14ac:dyDescent="0.25">
      <c r="A25" s="10"/>
      <c r="B25" s="5"/>
      <c r="C25" s="6"/>
      <c r="D25" s="5" t="s">
        <v>42</v>
      </c>
      <c r="E25" s="5"/>
      <c r="F25" s="9">
        <f t="shared" ref="F25:BA25" si="9">SUBTOTAL(9,F21:F24)</f>
        <v>-91792.700000000012</v>
      </c>
      <c r="G25" s="9">
        <f t="shared" si="9"/>
        <v>-95030.12000000001</v>
      </c>
      <c r="H25" s="9">
        <f t="shared" si="9"/>
        <v>-95322.08</v>
      </c>
      <c r="I25" s="9">
        <f t="shared" si="9"/>
        <v>-95156.54</v>
      </c>
      <c r="J25" s="9">
        <f t="shared" si="9"/>
        <v>-93480.03</v>
      </c>
      <c r="K25" s="9">
        <f t="shared" si="9"/>
        <v>-92311.2</v>
      </c>
      <c r="L25" s="9">
        <f t="shared" si="9"/>
        <v>-90908.590000000011</v>
      </c>
      <c r="M25" s="9">
        <f t="shared" si="9"/>
        <v>-89838.78</v>
      </c>
      <c r="N25" s="9">
        <f t="shared" si="9"/>
        <v>-88132.02</v>
      </c>
      <c r="O25" s="9">
        <f t="shared" si="9"/>
        <v>-90148.930000000008</v>
      </c>
      <c r="P25" s="9">
        <f t="shared" si="9"/>
        <v>-87560.48000000001</v>
      </c>
      <c r="Q25" s="9">
        <f t="shared" si="9"/>
        <v>-87834.16</v>
      </c>
      <c r="R25" s="9">
        <f t="shared" si="9"/>
        <v>-87642.049999999988</v>
      </c>
      <c r="S25" s="9">
        <f t="shared" si="9"/>
        <v>-86934.239999999991</v>
      </c>
      <c r="T25" s="9">
        <f t="shared" si="9"/>
        <v>-86264.26</v>
      </c>
      <c r="U25" s="9">
        <f t="shared" si="9"/>
        <v>-85308.99</v>
      </c>
      <c r="V25" s="9">
        <f t="shared" si="9"/>
        <v>-83314.34</v>
      </c>
      <c r="W25" s="9">
        <f t="shared" si="9"/>
        <v>-81321.460000000006</v>
      </c>
      <c r="X25" s="9">
        <f t="shared" si="9"/>
        <v>-81127.599999999991</v>
      </c>
      <c r="Y25" s="9">
        <f t="shared" si="9"/>
        <v>-78622.210000000006</v>
      </c>
      <c r="Z25" s="9">
        <f t="shared" si="9"/>
        <v>-79554.81</v>
      </c>
      <c r="AA25" s="9">
        <f t="shared" si="9"/>
        <v>-82348.490000000005</v>
      </c>
      <c r="AB25" s="9">
        <f t="shared" si="9"/>
        <v>-81831.360000000001</v>
      </c>
      <c r="AC25" s="9">
        <f t="shared" si="9"/>
        <v>-79799.91</v>
      </c>
      <c r="AD25" s="9">
        <f t="shared" si="9"/>
        <v>-76027.28</v>
      </c>
      <c r="AE25" s="9">
        <f t="shared" si="9"/>
        <v>-74360.899999999994</v>
      </c>
      <c r="AF25" s="9">
        <f t="shared" si="9"/>
        <v>-75113.099999999991</v>
      </c>
      <c r="AG25" s="9">
        <f t="shared" si="9"/>
        <v>-73340.900000000009</v>
      </c>
      <c r="AH25" s="9">
        <f t="shared" si="9"/>
        <v>-72910.69</v>
      </c>
      <c r="AI25" s="9">
        <f t="shared" si="9"/>
        <v>-71084.14</v>
      </c>
      <c r="AJ25" s="9">
        <f t="shared" si="9"/>
        <v>-69939.930000000008</v>
      </c>
      <c r="AK25" s="9">
        <f t="shared" si="9"/>
        <v>-70856.710000000006</v>
      </c>
      <c r="AL25" s="9">
        <f t="shared" si="9"/>
        <v>-71878.939999999988</v>
      </c>
      <c r="AM25" s="9">
        <f t="shared" si="9"/>
        <v>-73106.01999999999</v>
      </c>
      <c r="AN25" s="9">
        <f t="shared" si="9"/>
        <v>-71595.259999999995</v>
      </c>
      <c r="AO25" s="9">
        <f t="shared" si="9"/>
        <v>-68680.720369747942</v>
      </c>
      <c r="AP25" s="9">
        <f t="shared" si="9"/>
        <v>-67906.158453781463</v>
      </c>
      <c r="AQ25" s="9">
        <f t="shared" si="9"/>
        <v>-67131.596537815101</v>
      </c>
      <c r="AR25" s="9">
        <f t="shared" si="9"/>
        <v>-66357.034621848841</v>
      </c>
      <c r="AS25" s="9">
        <f t="shared" si="9"/>
        <v>-65582.472705882377</v>
      </c>
      <c r="AT25" s="9">
        <f t="shared" si="9"/>
        <v>-64807.910789915994</v>
      </c>
      <c r="AU25" s="9">
        <f t="shared" si="9"/>
        <v>-64033.348873949522</v>
      </c>
      <c r="AV25" s="9">
        <f t="shared" si="9"/>
        <v>-63258.786957983255</v>
      </c>
      <c r="AW25" s="9">
        <f t="shared" si="9"/>
        <v>-62484.225042016886</v>
      </c>
      <c r="AX25" s="9">
        <f t="shared" si="9"/>
        <v>-61709.663126050415</v>
      </c>
      <c r="AY25" s="9">
        <f t="shared" si="9"/>
        <v>-60935.101210084038</v>
      </c>
      <c r="AZ25" s="9">
        <f t="shared" si="9"/>
        <v>-60160.539294117676</v>
      </c>
      <c r="BA25" s="9">
        <f t="shared" si="9"/>
        <v>-59385.977378151314</v>
      </c>
      <c r="BB25" s="33">
        <f t="shared" si="1"/>
        <v>-763752.81499159697</v>
      </c>
      <c r="BC25" s="9">
        <f t="shared" si="2"/>
        <v>-66800</v>
      </c>
      <c r="BD25" s="9">
        <f t="shared" si="3"/>
        <v>-65400</v>
      </c>
      <c r="BE25" s="9">
        <f t="shared" si="3"/>
        <v>-66000</v>
      </c>
      <c r="BF25" s="9">
        <f t="shared" si="3"/>
        <v>-64500</v>
      </c>
      <c r="BG25" s="9">
        <f t="shared" si="3"/>
        <v>-64100</v>
      </c>
      <c r="BH25" s="9">
        <f t="shared" si="3"/>
        <v>-62500</v>
      </c>
      <c r="BI25" s="9">
        <f t="shared" si="3"/>
        <v>-61500</v>
      </c>
      <c r="BJ25" s="9">
        <f t="shared" si="3"/>
        <v>-62300</v>
      </c>
      <c r="BK25" s="9">
        <f t="shared" si="3"/>
        <v>-63200</v>
      </c>
      <c r="BL25" s="9">
        <f t="shared" si="3"/>
        <v>-64300</v>
      </c>
      <c r="BM25" s="9">
        <f t="shared" si="3"/>
        <v>-62900</v>
      </c>
      <c r="BN25" s="9">
        <f t="shared" si="3"/>
        <v>-60400</v>
      </c>
      <c r="BO25" s="39"/>
      <c r="BP25" s="39"/>
      <c r="BQ25" s="39"/>
      <c r="BR25" s="39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0">
        <f t="shared" si="4"/>
        <v>0.97979957701995524</v>
      </c>
      <c r="CH25" s="30">
        <f t="shared" si="5"/>
        <v>0.95663139054542468</v>
      </c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 x14ac:dyDescent="0.25">
      <c r="A26" s="13"/>
      <c r="B26" s="14" t="s">
        <v>43</v>
      </c>
      <c r="C26" s="15">
        <v>2</v>
      </c>
      <c r="D26" s="20" t="s">
        <v>44</v>
      </c>
      <c r="E26" s="14" t="s">
        <v>45</v>
      </c>
      <c r="F26" s="16">
        <v>9038.75</v>
      </c>
      <c r="G26" s="16">
        <v>8730.93</v>
      </c>
      <c r="H26" s="16">
        <v>8646.16</v>
      </c>
      <c r="I26" s="16">
        <v>8912.35</v>
      </c>
      <c r="J26" s="16">
        <v>8364.17</v>
      </c>
      <c r="K26" s="16">
        <v>8955.15</v>
      </c>
      <c r="L26" s="16">
        <v>9040.24</v>
      </c>
      <c r="M26" s="16">
        <v>9451.91</v>
      </c>
      <c r="N26" s="16">
        <v>8740.77</v>
      </c>
      <c r="O26" s="16">
        <v>10026.81</v>
      </c>
      <c r="P26" s="16">
        <v>9157.48</v>
      </c>
      <c r="Q26" s="16">
        <v>9268.08</v>
      </c>
      <c r="R26" s="16">
        <v>10186.39</v>
      </c>
      <c r="S26" s="16">
        <v>9691.14</v>
      </c>
      <c r="T26" s="16">
        <v>9977.85</v>
      </c>
      <c r="U26" s="16">
        <v>9804.48</v>
      </c>
      <c r="V26" s="16">
        <v>9523.94</v>
      </c>
      <c r="W26" s="16">
        <v>9923.3799999999992</v>
      </c>
      <c r="X26" s="16">
        <v>9504.2999999999993</v>
      </c>
      <c r="Y26" s="16">
        <v>9318.58</v>
      </c>
      <c r="Z26" s="16">
        <v>8951.84</v>
      </c>
      <c r="AA26" s="16">
        <v>8553.27</v>
      </c>
      <c r="AB26" s="16">
        <v>9257.81</v>
      </c>
      <c r="AC26" s="16">
        <v>11067.67</v>
      </c>
      <c r="AD26" s="16">
        <v>9644.61</v>
      </c>
      <c r="AE26" s="16">
        <v>9836.69</v>
      </c>
      <c r="AF26" s="16">
        <v>8256.51</v>
      </c>
      <c r="AG26" s="16">
        <v>6823.56</v>
      </c>
      <c r="AH26" s="16">
        <v>8235.84</v>
      </c>
      <c r="AI26" s="16">
        <v>9605.4</v>
      </c>
      <c r="AJ26" s="16">
        <v>8026.84</v>
      </c>
      <c r="AK26" s="16">
        <v>6809.55</v>
      </c>
      <c r="AL26" s="16">
        <v>7302.93</v>
      </c>
      <c r="AM26" s="16">
        <v>7224.52</v>
      </c>
      <c r="AN26" s="16">
        <v>6806.35</v>
      </c>
      <c r="AO26" s="16">
        <v>8185.6362184873897</v>
      </c>
      <c r="AP26" s="16">
        <v>8144.0981512605003</v>
      </c>
      <c r="AQ26" s="16">
        <v>8102.5600840336101</v>
      </c>
      <c r="AR26" s="16">
        <v>8061.0220168067199</v>
      </c>
      <c r="AS26" s="16">
        <v>8019.4839495798296</v>
      </c>
      <c r="AT26" s="16">
        <v>7977.9458823529403</v>
      </c>
      <c r="AU26" s="16">
        <v>7936.4078151260501</v>
      </c>
      <c r="AV26" s="16">
        <v>7894.8697478991598</v>
      </c>
      <c r="AW26" s="16">
        <v>7853.3316806722696</v>
      </c>
      <c r="AX26" s="16">
        <v>7811.7936134453803</v>
      </c>
      <c r="AY26" s="16">
        <v>7770.2555462184901</v>
      </c>
      <c r="AZ26" s="16">
        <v>7728.7174789915898</v>
      </c>
      <c r="BA26" s="16">
        <v>7687.1794117646996</v>
      </c>
      <c r="BB26" s="33">
        <f t="shared" si="1"/>
        <v>94987.665378151243</v>
      </c>
      <c r="BC26" s="16">
        <f t="shared" si="2"/>
        <v>9500</v>
      </c>
      <c r="BD26" s="16">
        <f t="shared" si="3"/>
        <v>9700</v>
      </c>
      <c r="BE26" s="16">
        <f t="shared" si="3"/>
        <v>8100</v>
      </c>
      <c r="BF26" s="16">
        <f t="shared" si="3"/>
        <v>6700</v>
      </c>
      <c r="BG26" s="16">
        <f t="shared" si="3"/>
        <v>8100</v>
      </c>
      <c r="BH26" s="16">
        <f t="shared" si="3"/>
        <v>9400</v>
      </c>
      <c r="BI26" s="16">
        <f t="shared" si="3"/>
        <v>7900</v>
      </c>
      <c r="BJ26" s="16">
        <f t="shared" si="3"/>
        <v>6700</v>
      </c>
      <c r="BK26" s="16">
        <f t="shared" si="3"/>
        <v>7200</v>
      </c>
      <c r="BL26" s="16">
        <f t="shared" si="3"/>
        <v>7100</v>
      </c>
      <c r="BM26" s="16">
        <f t="shared" si="3"/>
        <v>6700</v>
      </c>
      <c r="BN26" s="16">
        <f t="shared" si="3"/>
        <v>8000</v>
      </c>
      <c r="BO26" s="39"/>
      <c r="BP26" s="39"/>
      <c r="BQ26" s="39"/>
      <c r="BR26" s="39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0">
        <f t="shared" si="4"/>
        <v>0.43167025274040854</v>
      </c>
      <c r="CH26" s="30">
        <f t="shared" si="5"/>
        <v>0.17382636358529885</v>
      </c>
    </row>
    <row r="27" spans="1:256" x14ac:dyDescent="0.25">
      <c r="A27" s="13"/>
      <c r="B27" s="14" t="s">
        <v>46</v>
      </c>
      <c r="C27" s="15">
        <v>2</v>
      </c>
      <c r="D27" s="20" t="s">
        <v>44</v>
      </c>
      <c r="E27" s="14" t="s">
        <v>47</v>
      </c>
      <c r="F27" s="16">
        <v>150799.76999999999</v>
      </c>
      <c r="G27" s="16">
        <v>151586.15</v>
      </c>
      <c r="H27" s="16">
        <v>151986.49</v>
      </c>
      <c r="I27" s="16">
        <v>150353.01</v>
      </c>
      <c r="J27" s="16">
        <v>149532.25</v>
      </c>
      <c r="K27" s="16">
        <v>149102.82999999999</v>
      </c>
      <c r="L27" s="16">
        <v>149608.93</v>
      </c>
      <c r="M27" s="16">
        <v>148857.73000000001</v>
      </c>
      <c r="N27" s="16">
        <v>148963.4</v>
      </c>
      <c r="O27" s="16">
        <v>149091.78</v>
      </c>
      <c r="P27" s="16">
        <v>150146.39000000001</v>
      </c>
      <c r="Q27" s="16">
        <v>148913.74</v>
      </c>
      <c r="R27" s="16">
        <v>148092.60999999999</v>
      </c>
      <c r="S27" s="16">
        <v>149252.94</v>
      </c>
      <c r="T27" s="16">
        <v>149642.54</v>
      </c>
      <c r="U27" s="16">
        <v>150653.70000000001</v>
      </c>
      <c r="V27" s="16">
        <v>150739.14000000001</v>
      </c>
      <c r="W27" s="16">
        <v>151011.39000000001</v>
      </c>
      <c r="X27" s="16">
        <v>150837.01</v>
      </c>
      <c r="Y27" s="16">
        <v>150969.26</v>
      </c>
      <c r="Z27" s="16">
        <v>151304.37</v>
      </c>
      <c r="AA27" s="16">
        <v>151407.82</v>
      </c>
      <c r="AB27" s="16">
        <v>151021.62</v>
      </c>
      <c r="AC27" s="16">
        <v>151043.6</v>
      </c>
      <c r="AD27" s="16">
        <v>150760.62</v>
      </c>
      <c r="AE27" s="16">
        <v>151845.51</v>
      </c>
      <c r="AF27" s="16">
        <v>150436.96</v>
      </c>
      <c r="AG27" s="16">
        <v>152005.35999999999</v>
      </c>
      <c r="AH27" s="16">
        <v>152898.18</v>
      </c>
      <c r="AI27" s="16">
        <v>151773.09</v>
      </c>
      <c r="AJ27" s="16">
        <v>153119.1</v>
      </c>
      <c r="AK27" s="16">
        <v>152217.57</v>
      </c>
      <c r="AL27" s="16">
        <v>152710.65</v>
      </c>
      <c r="AM27" s="16">
        <v>152785.73000000001</v>
      </c>
      <c r="AN27" s="16">
        <v>152326.79</v>
      </c>
      <c r="AO27" s="16">
        <v>152356.24008403401</v>
      </c>
      <c r="AP27" s="16">
        <v>152443.01845378199</v>
      </c>
      <c r="AQ27" s="16">
        <v>152529.796823529</v>
      </c>
      <c r="AR27" s="16">
        <v>152616.57519327701</v>
      </c>
      <c r="AS27" s="16">
        <v>152703.35356302501</v>
      </c>
      <c r="AT27" s="16">
        <v>152790.13193277299</v>
      </c>
      <c r="AU27" s="16">
        <v>152876.91030252099</v>
      </c>
      <c r="AV27" s="16">
        <v>152963.688672269</v>
      </c>
      <c r="AW27" s="16">
        <v>153050.467042017</v>
      </c>
      <c r="AX27" s="16">
        <v>153137.245411765</v>
      </c>
      <c r="AY27" s="16">
        <v>153224.02378151301</v>
      </c>
      <c r="AZ27" s="16">
        <v>153310.80215126101</v>
      </c>
      <c r="BA27" s="16">
        <v>153397.580521008</v>
      </c>
      <c r="BB27" s="33">
        <f t="shared" si="1"/>
        <v>1835043.5938487402</v>
      </c>
      <c r="BC27" s="16">
        <f t="shared" si="2"/>
        <v>151600</v>
      </c>
      <c r="BD27" s="16">
        <f t="shared" si="3"/>
        <v>152700</v>
      </c>
      <c r="BE27" s="16">
        <f t="shared" si="3"/>
        <v>151200</v>
      </c>
      <c r="BF27" s="16">
        <f t="shared" si="3"/>
        <v>152800</v>
      </c>
      <c r="BG27" s="16">
        <f t="shared" si="3"/>
        <v>153700</v>
      </c>
      <c r="BH27" s="16">
        <f t="shared" si="3"/>
        <v>152600</v>
      </c>
      <c r="BI27" s="16">
        <f t="shared" si="3"/>
        <v>153900</v>
      </c>
      <c r="BJ27" s="16">
        <f t="shared" si="3"/>
        <v>153000</v>
      </c>
      <c r="BK27" s="16">
        <f t="shared" si="3"/>
        <v>153500</v>
      </c>
      <c r="BL27" s="16">
        <f t="shared" si="3"/>
        <v>153600</v>
      </c>
      <c r="BM27" s="16">
        <f t="shared" si="3"/>
        <v>153100</v>
      </c>
      <c r="BN27" s="16">
        <f t="shared" si="3"/>
        <v>153200</v>
      </c>
      <c r="BO27" s="39"/>
      <c r="BP27" s="39"/>
      <c r="BQ27" s="39"/>
      <c r="BR27" s="39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0">
        <f t="shared" si="4"/>
        <v>0.68773077341107747</v>
      </c>
      <c r="CH27" s="30">
        <f t="shared" si="5"/>
        <v>0.45193268279304966</v>
      </c>
    </row>
    <row r="28" spans="1:256" x14ac:dyDescent="0.25">
      <c r="A28" s="13"/>
      <c r="B28" s="14" t="s">
        <v>48</v>
      </c>
      <c r="C28" s="15">
        <v>2</v>
      </c>
      <c r="D28" s="20" t="s">
        <v>44</v>
      </c>
      <c r="E28" s="14" t="s">
        <v>49</v>
      </c>
      <c r="F28" s="16">
        <v>130638.24</v>
      </c>
      <c r="G28" s="16">
        <v>129029.42</v>
      </c>
      <c r="H28" s="16">
        <v>127718.79</v>
      </c>
      <c r="I28" s="16">
        <v>127782.03</v>
      </c>
      <c r="J28" s="16">
        <v>126523.6</v>
      </c>
      <c r="K28" s="16">
        <v>125529.99</v>
      </c>
      <c r="L28" s="16">
        <v>124811.63</v>
      </c>
      <c r="M28" s="16">
        <v>124903.6</v>
      </c>
      <c r="N28" s="16">
        <v>124677.63</v>
      </c>
      <c r="O28" s="16">
        <v>125079.69</v>
      </c>
      <c r="P28" s="16">
        <v>125387.02</v>
      </c>
      <c r="Q28" s="16">
        <v>125357.07</v>
      </c>
      <c r="R28" s="16">
        <v>125429.4</v>
      </c>
      <c r="S28" s="16">
        <v>126717.53</v>
      </c>
      <c r="T28" s="16">
        <v>125085.21</v>
      </c>
      <c r="U28" s="16">
        <v>126739.27</v>
      </c>
      <c r="V28" s="16">
        <v>127068.83</v>
      </c>
      <c r="W28" s="16">
        <v>126726.11</v>
      </c>
      <c r="X28" s="16">
        <v>128371.48</v>
      </c>
      <c r="Y28" s="16">
        <v>127886.02</v>
      </c>
      <c r="Z28" s="16">
        <v>126684.64</v>
      </c>
      <c r="AA28" s="16">
        <v>126529.91</v>
      </c>
      <c r="AB28" s="16">
        <v>127314.78</v>
      </c>
      <c r="AC28" s="16">
        <v>128677.36</v>
      </c>
      <c r="AD28" s="16">
        <v>127648.23</v>
      </c>
      <c r="AE28" s="16">
        <v>126892.74</v>
      </c>
      <c r="AF28" s="16">
        <v>125448.32000000001</v>
      </c>
      <c r="AG28" s="16">
        <v>123965.37</v>
      </c>
      <c r="AH28" s="16">
        <v>125188.34</v>
      </c>
      <c r="AI28" s="16">
        <v>127101.45</v>
      </c>
      <c r="AJ28" s="16">
        <v>126400.62</v>
      </c>
      <c r="AK28" s="16">
        <v>126430.03</v>
      </c>
      <c r="AL28" s="16">
        <v>126784.64</v>
      </c>
      <c r="AM28" s="16">
        <v>126071.22</v>
      </c>
      <c r="AN28" s="16">
        <v>126620.06</v>
      </c>
      <c r="AO28" s="16">
        <v>126235.040285714</v>
      </c>
      <c r="AP28" s="16">
        <v>126217.589714286</v>
      </c>
      <c r="AQ28" s="16">
        <v>126200.13914285701</v>
      </c>
      <c r="AR28" s="16">
        <v>126182.688571429</v>
      </c>
      <c r="AS28" s="16">
        <v>126165.238</v>
      </c>
      <c r="AT28" s="16">
        <v>126147.787428571</v>
      </c>
      <c r="AU28" s="16">
        <v>126130.336857143</v>
      </c>
      <c r="AV28" s="16">
        <v>126112.886285714</v>
      </c>
      <c r="AW28" s="16">
        <v>126095.435714286</v>
      </c>
      <c r="AX28" s="16">
        <v>126077.985142857</v>
      </c>
      <c r="AY28" s="16">
        <v>126060.534571429</v>
      </c>
      <c r="AZ28" s="16">
        <v>126043.084</v>
      </c>
      <c r="BA28" s="16">
        <v>126025.633428571</v>
      </c>
      <c r="BB28" s="33">
        <f t="shared" si="1"/>
        <v>1513459.3388571432</v>
      </c>
      <c r="BC28" s="16">
        <f t="shared" si="2"/>
        <v>127500</v>
      </c>
      <c r="BD28" s="16">
        <f t="shared" si="3"/>
        <v>126800</v>
      </c>
      <c r="BE28" s="16">
        <f t="shared" si="3"/>
        <v>125300</v>
      </c>
      <c r="BF28" s="16">
        <f t="shared" si="3"/>
        <v>123900</v>
      </c>
      <c r="BG28" s="16">
        <f t="shared" si="3"/>
        <v>125100</v>
      </c>
      <c r="BH28" s="16">
        <f t="shared" si="3"/>
        <v>127000</v>
      </c>
      <c r="BI28" s="16">
        <f t="shared" si="3"/>
        <v>126300</v>
      </c>
      <c r="BJ28" s="16">
        <f t="shared" si="3"/>
        <v>126300</v>
      </c>
      <c r="BK28" s="16">
        <f t="shared" si="3"/>
        <v>126700</v>
      </c>
      <c r="BL28" s="16">
        <f t="shared" si="3"/>
        <v>126000</v>
      </c>
      <c r="BM28" s="16">
        <f t="shared" si="3"/>
        <v>126500</v>
      </c>
      <c r="BN28" s="16">
        <f t="shared" si="3"/>
        <v>126100</v>
      </c>
      <c r="BO28" s="39"/>
      <c r="BP28" s="39"/>
      <c r="BQ28" s="39"/>
      <c r="BR28" s="39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0">
        <f t="shared" si="4"/>
        <v>0.13255534300583952</v>
      </c>
      <c r="CH28" s="30">
        <f t="shared" si="5"/>
        <v>1.6157233310818562E-2</v>
      </c>
    </row>
    <row r="29" spans="1:256" x14ac:dyDescent="0.25">
      <c r="A29" s="13"/>
      <c r="B29" s="17" t="s">
        <v>50</v>
      </c>
      <c r="C29" s="18">
        <v>2</v>
      </c>
      <c r="D29" s="21" t="s">
        <v>44</v>
      </c>
      <c r="E29" s="17" t="s">
        <v>51</v>
      </c>
      <c r="F29" s="19">
        <v>38480.86</v>
      </c>
      <c r="G29" s="19">
        <v>38518.74</v>
      </c>
      <c r="H29" s="19">
        <v>38666.300000000003</v>
      </c>
      <c r="I29" s="19">
        <v>39442.480000000003</v>
      </c>
      <c r="J29" s="19">
        <v>40027.620000000003</v>
      </c>
      <c r="K29" s="19">
        <v>39150.339999999997</v>
      </c>
      <c r="L29" s="19">
        <v>39891.39</v>
      </c>
      <c r="M29" s="19">
        <v>39615.1</v>
      </c>
      <c r="N29" s="19">
        <v>38286.35</v>
      </c>
      <c r="O29" s="19">
        <v>38161.800000000003</v>
      </c>
      <c r="P29" s="19">
        <v>38072.33</v>
      </c>
      <c r="Q29" s="19">
        <v>36547.919999999998</v>
      </c>
      <c r="R29" s="19">
        <v>36348.54</v>
      </c>
      <c r="S29" s="19">
        <v>37190.050000000003</v>
      </c>
      <c r="T29" s="19">
        <v>37825.81</v>
      </c>
      <c r="U29" s="19">
        <v>36549.54</v>
      </c>
      <c r="V29" s="19">
        <v>37887.550000000003</v>
      </c>
      <c r="W29" s="19">
        <v>37027.279999999999</v>
      </c>
      <c r="X29" s="19">
        <v>36876.86</v>
      </c>
      <c r="Y29" s="19">
        <v>37264.620000000003</v>
      </c>
      <c r="Z29" s="19">
        <v>36892.769999999997</v>
      </c>
      <c r="AA29" s="19">
        <v>37077.42</v>
      </c>
      <c r="AB29" s="19">
        <v>36436.86</v>
      </c>
      <c r="AC29" s="19">
        <v>37212.82</v>
      </c>
      <c r="AD29" s="19">
        <v>37135.769999999997</v>
      </c>
      <c r="AE29" s="19">
        <v>35796.15</v>
      </c>
      <c r="AF29" s="19">
        <v>34881.18</v>
      </c>
      <c r="AG29" s="19">
        <v>36009.620000000003</v>
      </c>
      <c r="AH29" s="19">
        <v>35517.42</v>
      </c>
      <c r="AI29" s="19">
        <v>34413.379999999997</v>
      </c>
      <c r="AJ29" s="19">
        <v>34109.53</v>
      </c>
      <c r="AK29" s="19">
        <v>33904.81</v>
      </c>
      <c r="AL29" s="19">
        <v>32828.080000000002</v>
      </c>
      <c r="AM29" s="19">
        <v>32628.720000000001</v>
      </c>
      <c r="AN29" s="19">
        <v>31519.46</v>
      </c>
      <c r="AO29" s="19">
        <v>33527.473361344499</v>
      </c>
      <c r="AP29" s="19">
        <v>33345.3560560224</v>
      </c>
      <c r="AQ29" s="19">
        <v>33163.2387507003</v>
      </c>
      <c r="AR29" s="19">
        <v>32981.121445378201</v>
      </c>
      <c r="AS29" s="19">
        <v>32799.004140056</v>
      </c>
      <c r="AT29" s="19">
        <v>32616.886834733901</v>
      </c>
      <c r="AU29" s="19">
        <v>32434.769529411798</v>
      </c>
      <c r="AV29" s="19">
        <v>32252.652224089601</v>
      </c>
      <c r="AW29" s="19">
        <v>32070.534918767498</v>
      </c>
      <c r="AX29" s="19">
        <v>31888.417613445399</v>
      </c>
      <c r="AY29" s="19">
        <v>31706.3003081233</v>
      </c>
      <c r="AZ29" s="19">
        <v>31524.183002801099</v>
      </c>
      <c r="BA29" s="19">
        <v>31342.065697479</v>
      </c>
      <c r="BB29" s="33">
        <f t="shared" si="1"/>
        <v>388124.53052100848</v>
      </c>
      <c r="BC29" s="19">
        <f t="shared" si="2"/>
        <v>35000</v>
      </c>
      <c r="BD29" s="19">
        <f t="shared" si="3"/>
        <v>33700</v>
      </c>
      <c r="BE29" s="19">
        <f t="shared" si="3"/>
        <v>32800</v>
      </c>
      <c r="BF29" s="19">
        <f t="shared" si="3"/>
        <v>33900</v>
      </c>
      <c r="BG29" s="19">
        <f t="shared" si="3"/>
        <v>33400</v>
      </c>
      <c r="BH29" s="19">
        <f t="shared" si="3"/>
        <v>32400</v>
      </c>
      <c r="BI29" s="19">
        <f t="shared" si="3"/>
        <v>32100</v>
      </c>
      <c r="BJ29" s="19">
        <f t="shared" si="3"/>
        <v>31900</v>
      </c>
      <c r="BK29" s="19">
        <f t="shared" si="3"/>
        <v>30900</v>
      </c>
      <c r="BL29" s="19">
        <f t="shared" si="3"/>
        <v>30700</v>
      </c>
      <c r="BM29" s="19">
        <f t="shared" si="3"/>
        <v>29700</v>
      </c>
      <c r="BN29" s="19">
        <f t="shared" si="3"/>
        <v>31600</v>
      </c>
      <c r="BO29" s="39"/>
      <c r="BP29" s="39"/>
      <c r="BQ29" s="39"/>
      <c r="BR29" s="39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0">
        <f t="shared" si="4"/>
        <v>0.90120218485556947</v>
      </c>
      <c r="CH29" s="30">
        <f t="shared" si="5"/>
        <v>0.79892173499794805</v>
      </c>
    </row>
    <row r="30" spans="1:256" s="4" customFormat="1" x14ac:dyDescent="0.25">
      <c r="A30" s="10"/>
      <c r="B30" s="5"/>
      <c r="C30" s="6"/>
      <c r="D30" s="7" t="s">
        <v>52</v>
      </c>
      <c r="E30" s="5"/>
      <c r="F30" s="9">
        <f t="shared" ref="F30:BA30" si="10">SUBTOTAL(9,F26:F29)</f>
        <v>328957.62</v>
      </c>
      <c r="G30" s="9">
        <f t="shared" si="10"/>
        <v>327865.24</v>
      </c>
      <c r="H30" s="9">
        <f t="shared" si="10"/>
        <v>327017.74</v>
      </c>
      <c r="I30" s="9">
        <f t="shared" si="10"/>
        <v>326489.87</v>
      </c>
      <c r="J30" s="9">
        <f t="shared" si="10"/>
        <v>324447.64</v>
      </c>
      <c r="K30" s="9">
        <f t="shared" si="10"/>
        <v>322738.30999999994</v>
      </c>
      <c r="L30" s="9">
        <f t="shared" si="10"/>
        <v>323352.19</v>
      </c>
      <c r="M30" s="9">
        <f t="shared" si="10"/>
        <v>322828.33999999997</v>
      </c>
      <c r="N30" s="9">
        <f t="shared" si="10"/>
        <v>320668.14999999997</v>
      </c>
      <c r="O30" s="9">
        <f t="shared" si="10"/>
        <v>322360.08</v>
      </c>
      <c r="P30" s="9">
        <f t="shared" si="10"/>
        <v>322763.22000000003</v>
      </c>
      <c r="Q30" s="9">
        <f t="shared" si="10"/>
        <v>320086.81</v>
      </c>
      <c r="R30" s="9">
        <f t="shared" si="10"/>
        <v>320056.94</v>
      </c>
      <c r="S30" s="9">
        <f t="shared" si="10"/>
        <v>322851.65999999997</v>
      </c>
      <c r="T30" s="9">
        <f t="shared" si="10"/>
        <v>322531.41000000003</v>
      </c>
      <c r="U30" s="9">
        <f t="shared" si="10"/>
        <v>323746.99</v>
      </c>
      <c r="V30" s="9">
        <f t="shared" si="10"/>
        <v>325219.46000000002</v>
      </c>
      <c r="W30" s="9">
        <f t="shared" si="10"/>
        <v>324688.16000000003</v>
      </c>
      <c r="X30" s="9">
        <f t="shared" si="10"/>
        <v>325589.64999999997</v>
      </c>
      <c r="Y30" s="9">
        <f t="shared" si="10"/>
        <v>325438.48</v>
      </c>
      <c r="Z30" s="9">
        <f t="shared" si="10"/>
        <v>323833.62</v>
      </c>
      <c r="AA30" s="9">
        <f t="shared" si="10"/>
        <v>323568.42</v>
      </c>
      <c r="AB30" s="9">
        <f t="shared" si="10"/>
        <v>324031.06999999995</v>
      </c>
      <c r="AC30" s="9">
        <f t="shared" si="10"/>
        <v>328001.45</v>
      </c>
      <c r="AD30" s="9">
        <f t="shared" si="10"/>
        <v>325189.23</v>
      </c>
      <c r="AE30" s="9">
        <f t="shared" si="10"/>
        <v>324371.09000000003</v>
      </c>
      <c r="AF30" s="9">
        <f t="shared" si="10"/>
        <v>319022.97000000003</v>
      </c>
      <c r="AG30" s="9">
        <f t="shared" si="10"/>
        <v>318803.90999999997</v>
      </c>
      <c r="AH30" s="9">
        <f t="shared" si="10"/>
        <v>321839.77999999997</v>
      </c>
      <c r="AI30" s="9">
        <f t="shared" si="10"/>
        <v>322893.32</v>
      </c>
      <c r="AJ30" s="9">
        <f t="shared" si="10"/>
        <v>321656.08999999997</v>
      </c>
      <c r="AK30" s="9">
        <f t="shared" si="10"/>
        <v>319361.96000000002</v>
      </c>
      <c r="AL30" s="9">
        <f t="shared" si="10"/>
        <v>319626.3</v>
      </c>
      <c r="AM30" s="9">
        <f t="shared" si="10"/>
        <v>318710.18999999994</v>
      </c>
      <c r="AN30" s="9">
        <f t="shared" si="10"/>
        <v>317272.66000000003</v>
      </c>
      <c r="AO30" s="9">
        <f t="shared" si="10"/>
        <v>320304.3899495799</v>
      </c>
      <c r="AP30" s="9">
        <f t="shared" si="10"/>
        <v>320150.06237535091</v>
      </c>
      <c r="AQ30" s="9">
        <f t="shared" si="10"/>
        <v>319995.73480111995</v>
      </c>
      <c r="AR30" s="9">
        <f t="shared" si="10"/>
        <v>319841.40722689091</v>
      </c>
      <c r="AS30" s="9">
        <f t="shared" si="10"/>
        <v>319687.07965266088</v>
      </c>
      <c r="AT30" s="9">
        <f t="shared" si="10"/>
        <v>319532.75207843084</v>
      </c>
      <c r="AU30" s="9">
        <f t="shared" si="10"/>
        <v>319378.42450420186</v>
      </c>
      <c r="AV30" s="9">
        <f t="shared" si="10"/>
        <v>319224.09692997177</v>
      </c>
      <c r="AW30" s="9">
        <f t="shared" si="10"/>
        <v>319069.76935574278</v>
      </c>
      <c r="AX30" s="9">
        <f t="shared" si="10"/>
        <v>318915.44178151275</v>
      </c>
      <c r="AY30" s="9">
        <f t="shared" si="10"/>
        <v>318761.11420728377</v>
      </c>
      <c r="AZ30" s="9">
        <f t="shared" si="10"/>
        <v>318606.78663305374</v>
      </c>
      <c r="BA30" s="9">
        <f t="shared" si="10"/>
        <v>318452.45905882271</v>
      </c>
      <c r="BB30" s="33">
        <f t="shared" si="1"/>
        <v>3831615.1286050426</v>
      </c>
      <c r="BC30" s="9">
        <f t="shared" si="2"/>
        <v>323700</v>
      </c>
      <c r="BD30" s="9">
        <f t="shared" si="3"/>
        <v>322900</v>
      </c>
      <c r="BE30" s="9">
        <f t="shared" si="3"/>
        <v>317600</v>
      </c>
      <c r="BF30" s="9">
        <f t="shared" ref="BF30:BN58" si="11">ROUND((AG30/SUM($AD30:$AO30)*$BB30),-2)</f>
        <v>317400</v>
      </c>
      <c r="BG30" s="9">
        <f t="shared" si="11"/>
        <v>320400</v>
      </c>
      <c r="BH30" s="9">
        <f t="shared" si="11"/>
        <v>321400</v>
      </c>
      <c r="BI30" s="9">
        <f t="shared" si="11"/>
        <v>320200</v>
      </c>
      <c r="BJ30" s="9">
        <f t="shared" si="11"/>
        <v>317900</v>
      </c>
      <c r="BK30" s="9">
        <f t="shared" si="11"/>
        <v>318200</v>
      </c>
      <c r="BL30" s="9">
        <f t="shared" si="11"/>
        <v>317300</v>
      </c>
      <c r="BM30" s="9">
        <f t="shared" si="11"/>
        <v>315800</v>
      </c>
      <c r="BN30" s="9">
        <f t="shared" si="11"/>
        <v>318900</v>
      </c>
      <c r="BO30" s="39"/>
      <c r="BP30" s="39"/>
      <c r="BQ30" s="39"/>
      <c r="BR30" s="39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0">
        <f t="shared" si="4"/>
        <v>0.56693736272373496</v>
      </c>
      <c r="CH30" s="30">
        <f t="shared" si="5"/>
        <v>0.30323745722462292</v>
      </c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x14ac:dyDescent="0.25">
      <c r="A31" s="13"/>
      <c r="B31" s="14" t="s">
        <v>53</v>
      </c>
      <c r="C31" s="15">
        <v>2</v>
      </c>
      <c r="D31" s="20" t="s">
        <v>54</v>
      </c>
      <c r="E31" s="14" t="s">
        <v>55</v>
      </c>
      <c r="F31" s="16">
        <v>3379.74</v>
      </c>
      <c r="G31" s="16">
        <v>3783.37</v>
      </c>
      <c r="H31" s="16">
        <v>3517.33</v>
      </c>
      <c r="I31" s="16">
        <v>3906.94</v>
      </c>
      <c r="J31" s="16">
        <v>3826.04</v>
      </c>
      <c r="K31" s="16">
        <v>3325.6</v>
      </c>
      <c r="L31" s="16">
        <v>3941</v>
      </c>
      <c r="M31" s="16">
        <v>4701.4799999999996</v>
      </c>
      <c r="N31" s="16">
        <v>5228</v>
      </c>
      <c r="O31" s="16">
        <v>5359.56</v>
      </c>
      <c r="P31" s="16">
        <v>4455.41</v>
      </c>
      <c r="Q31" s="16">
        <v>5527.38</v>
      </c>
      <c r="R31" s="16">
        <v>6246.88</v>
      </c>
      <c r="S31" s="16">
        <v>6326.99</v>
      </c>
      <c r="T31" s="16">
        <v>6976.27</v>
      </c>
      <c r="U31" s="16">
        <v>8093.27</v>
      </c>
      <c r="V31" s="16">
        <v>7383.55</v>
      </c>
      <c r="W31" s="16">
        <v>7436.27</v>
      </c>
      <c r="X31" s="16">
        <v>8754.33</v>
      </c>
      <c r="Y31" s="16">
        <v>9076.59</v>
      </c>
      <c r="Z31" s="16">
        <v>9746.92</v>
      </c>
      <c r="AA31" s="16">
        <v>9023.7199999999993</v>
      </c>
      <c r="AB31" s="16">
        <v>9061.6299999999992</v>
      </c>
      <c r="AC31" s="16">
        <v>9166.09</v>
      </c>
      <c r="AD31" s="16">
        <v>8656.07</v>
      </c>
      <c r="AE31" s="16">
        <v>7873.73</v>
      </c>
      <c r="AF31" s="16">
        <v>8011.17</v>
      </c>
      <c r="AG31" s="16">
        <v>8867.8799999999992</v>
      </c>
      <c r="AH31" s="16">
        <v>7555.8</v>
      </c>
      <c r="AI31" s="16">
        <v>7787.09</v>
      </c>
      <c r="AJ31" s="16">
        <v>8120.17</v>
      </c>
      <c r="AK31" s="16">
        <v>8573.19</v>
      </c>
      <c r="AL31" s="16">
        <v>8386.39</v>
      </c>
      <c r="AM31" s="16">
        <v>7535.89</v>
      </c>
      <c r="AN31" s="16">
        <v>7634.95</v>
      </c>
      <c r="AO31" s="16">
        <v>9775.6506554621901</v>
      </c>
      <c r="AP31" s="16">
        <v>9942.1603109243697</v>
      </c>
      <c r="AQ31" s="16">
        <v>10108.6699663866</v>
      </c>
      <c r="AR31" s="16">
        <v>10275.1796218487</v>
      </c>
      <c r="AS31" s="16">
        <v>10441.689277310899</v>
      </c>
      <c r="AT31" s="16">
        <v>10608.198932773101</v>
      </c>
      <c r="AU31" s="16">
        <v>10774.7085882353</v>
      </c>
      <c r="AV31" s="16">
        <v>10941.2182436975</v>
      </c>
      <c r="AW31" s="16">
        <v>11107.7278991597</v>
      </c>
      <c r="AX31" s="16">
        <v>11274.237554621801</v>
      </c>
      <c r="AY31" s="16">
        <v>11440.747210084</v>
      </c>
      <c r="AZ31" s="16">
        <v>11607.2568655462</v>
      </c>
      <c r="BA31" s="16">
        <v>11773.7665210084</v>
      </c>
      <c r="BB31" s="33">
        <f t="shared" si="1"/>
        <v>130295.56099159655</v>
      </c>
      <c r="BC31" s="16">
        <f t="shared" si="2"/>
        <v>11400</v>
      </c>
      <c r="BD31" s="16">
        <f t="shared" ref="BD31:BH94" si="12">ROUND((AE31/SUM($AD31:$AO31)*$BB31),-2)</f>
        <v>10400</v>
      </c>
      <c r="BE31" s="16">
        <f t="shared" si="12"/>
        <v>10600</v>
      </c>
      <c r="BF31" s="16">
        <f t="shared" si="11"/>
        <v>11700</v>
      </c>
      <c r="BG31" s="16">
        <f t="shared" si="11"/>
        <v>10000</v>
      </c>
      <c r="BH31" s="16">
        <f t="shared" si="11"/>
        <v>10300</v>
      </c>
      <c r="BI31" s="16">
        <f t="shared" si="11"/>
        <v>10700</v>
      </c>
      <c r="BJ31" s="16">
        <f t="shared" si="11"/>
        <v>11300</v>
      </c>
      <c r="BK31" s="16">
        <f t="shared" si="11"/>
        <v>11100</v>
      </c>
      <c r="BL31" s="16">
        <f t="shared" si="11"/>
        <v>9900</v>
      </c>
      <c r="BM31" s="16">
        <f t="shared" si="11"/>
        <v>10100</v>
      </c>
      <c r="BN31" s="16">
        <f t="shared" si="11"/>
        <v>12900</v>
      </c>
      <c r="BO31" s="39"/>
      <c r="BP31" s="39"/>
      <c r="BQ31" s="39"/>
      <c r="BR31" s="39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0">
        <f t="shared" si="4"/>
        <v>0.84591287293359019</v>
      </c>
      <c r="CH31" s="30">
        <f t="shared" si="5"/>
        <v>0.69806726489889726</v>
      </c>
    </row>
    <row r="32" spans="1:256" x14ac:dyDescent="0.25">
      <c r="A32" s="13"/>
      <c r="B32" s="14" t="s">
        <v>56</v>
      </c>
      <c r="C32" s="15">
        <v>2</v>
      </c>
      <c r="D32" s="20" t="s">
        <v>54</v>
      </c>
      <c r="E32" s="14" t="s">
        <v>57</v>
      </c>
      <c r="F32" s="16">
        <v>53799.17</v>
      </c>
      <c r="G32" s="16">
        <v>54820.72</v>
      </c>
      <c r="H32" s="16">
        <v>54988.75</v>
      </c>
      <c r="I32" s="16">
        <v>54769.59</v>
      </c>
      <c r="J32" s="16">
        <v>54856.58</v>
      </c>
      <c r="K32" s="16">
        <v>56071.49</v>
      </c>
      <c r="L32" s="16">
        <v>57787.99</v>
      </c>
      <c r="M32" s="16">
        <v>57933.760000000002</v>
      </c>
      <c r="N32" s="16">
        <v>57185.760000000002</v>
      </c>
      <c r="O32" s="16">
        <v>56791.37</v>
      </c>
      <c r="P32" s="16">
        <v>57249.18</v>
      </c>
      <c r="Q32" s="16">
        <v>57247.44</v>
      </c>
      <c r="R32" s="16">
        <v>56504.02</v>
      </c>
      <c r="S32" s="16">
        <v>56116.99</v>
      </c>
      <c r="T32" s="16">
        <v>56030.93</v>
      </c>
      <c r="U32" s="16">
        <v>56238.89</v>
      </c>
      <c r="V32" s="16">
        <v>55269.5</v>
      </c>
      <c r="W32" s="16">
        <v>55095.16</v>
      </c>
      <c r="X32" s="16">
        <v>54249.9</v>
      </c>
      <c r="Y32" s="16">
        <v>52906.28</v>
      </c>
      <c r="Z32" s="16">
        <v>52669.3</v>
      </c>
      <c r="AA32" s="16">
        <v>52960.73</v>
      </c>
      <c r="AB32" s="16">
        <v>53922.42</v>
      </c>
      <c r="AC32" s="16">
        <v>53924.35</v>
      </c>
      <c r="AD32" s="16">
        <v>53607.25</v>
      </c>
      <c r="AE32" s="16">
        <v>53463.97</v>
      </c>
      <c r="AF32" s="16">
        <v>52969.86</v>
      </c>
      <c r="AG32" s="16">
        <v>53096.65</v>
      </c>
      <c r="AH32" s="16">
        <v>53890.47</v>
      </c>
      <c r="AI32" s="16">
        <v>55286.52</v>
      </c>
      <c r="AJ32" s="16">
        <v>54646.44</v>
      </c>
      <c r="AK32" s="16">
        <v>55109.56</v>
      </c>
      <c r="AL32" s="16">
        <v>55373.98</v>
      </c>
      <c r="AM32" s="16">
        <v>56013.71</v>
      </c>
      <c r="AN32" s="16">
        <v>55679.47</v>
      </c>
      <c r="AO32" s="16">
        <v>54117.099697479003</v>
      </c>
      <c r="AP32" s="16">
        <v>54062.449442577003</v>
      </c>
      <c r="AQ32" s="16">
        <v>54007.799187675097</v>
      </c>
      <c r="AR32" s="16">
        <v>53953.148932773103</v>
      </c>
      <c r="AS32" s="16">
        <v>53898.498677871103</v>
      </c>
      <c r="AT32" s="16">
        <v>53843.848422969197</v>
      </c>
      <c r="AU32" s="16">
        <v>53789.198168067203</v>
      </c>
      <c r="AV32" s="16">
        <v>53734.547913165297</v>
      </c>
      <c r="AW32" s="16">
        <v>53679.897658263297</v>
      </c>
      <c r="AX32" s="16">
        <v>53625.247403361303</v>
      </c>
      <c r="AY32" s="16">
        <v>53570.597148459397</v>
      </c>
      <c r="AZ32" s="16">
        <v>53515.946893557397</v>
      </c>
      <c r="BA32" s="16">
        <v>53461.296638655498</v>
      </c>
      <c r="BB32" s="33">
        <f t="shared" si="1"/>
        <v>645142.47648739489</v>
      </c>
      <c r="BC32" s="16">
        <f t="shared" si="2"/>
        <v>52900</v>
      </c>
      <c r="BD32" s="16">
        <f t="shared" si="12"/>
        <v>52800</v>
      </c>
      <c r="BE32" s="16">
        <f t="shared" si="12"/>
        <v>52300</v>
      </c>
      <c r="BF32" s="16">
        <f t="shared" si="11"/>
        <v>52400</v>
      </c>
      <c r="BG32" s="16">
        <f t="shared" si="11"/>
        <v>53200</v>
      </c>
      <c r="BH32" s="16">
        <f t="shared" si="11"/>
        <v>54600</v>
      </c>
      <c r="BI32" s="16">
        <f t="shared" si="11"/>
        <v>54000</v>
      </c>
      <c r="BJ32" s="16">
        <f t="shared" si="11"/>
        <v>54400</v>
      </c>
      <c r="BK32" s="16">
        <f t="shared" si="11"/>
        <v>54700</v>
      </c>
      <c r="BL32" s="16">
        <f t="shared" si="11"/>
        <v>55300</v>
      </c>
      <c r="BM32" s="16">
        <f t="shared" si="11"/>
        <v>55000</v>
      </c>
      <c r="BN32" s="16">
        <f t="shared" si="11"/>
        <v>53400</v>
      </c>
      <c r="BO32" s="39"/>
      <c r="BP32" s="39"/>
      <c r="BQ32" s="39"/>
      <c r="BR32" s="39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0">
        <f t="shared" si="4"/>
        <v>0.39112681971238644</v>
      </c>
      <c r="CH32" s="30">
        <f t="shared" si="5"/>
        <v>0.142352924096494</v>
      </c>
    </row>
    <row r="33" spans="1:256" x14ac:dyDescent="0.25">
      <c r="A33" s="13"/>
      <c r="B33" s="14" t="s">
        <v>58</v>
      </c>
      <c r="C33" s="15">
        <v>2</v>
      </c>
      <c r="D33" s="20" t="s">
        <v>54</v>
      </c>
      <c r="E33" s="14" t="s">
        <v>59</v>
      </c>
      <c r="F33" s="16">
        <v>57274.52</v>
      </c>
      <c r="G33" s="16">
        <v>56149.94</v>
      </c>
      <c r="H33" s="16">
        <v>55573.71</v>
      </c>
      <c r="I33" s="16">
        <v>55642.04</v>
      </c>
      <c r="J33" s="16">
        <v>54278.73</v>
      </c>
      <c r="K33" s="16">
        <v>54092.11</v>
      </c>
      <c r="L33" s="16">
        <v>53931.74</v>
      </c>
      <c r="M33" s="16">
        <v>53417.32</v>
      </c>
      <c r="N33" s="16">
        <v>53344.42</v>
      </c>
      <c r="O33" s="16">
        <v>54197.58</v>
      </c>
      <c r="P33" s="16">
        <v>53547.45</v>
      </c>
      <c r="Q33" s="16">
        <v>52757.93</v>
      </c>
      <c r="R33" s="16">
        <v>51502.97</v>
      </c>
      <c r="S33" s="16">
        <v>50827.43</v>
      </c>
      <c r="T33" s="16">
        <v>51119.34</v>
      </c>
      <c r="U33" s="16">
        <v>51314.07</v>
      </c>
      <c r="V33" s="16">
        <v>51870.87</v>
      </c>
      <c r="W33" s="16">
        <v>52612.51</v>
      </c>
      <c r="X33" s="16">
        <v>52499.38</v>
      </c>
      <c r="Y33" s="16">
        <v>52600.639999999999</v>
      </c>
      <c r="Z33" s="16">
        <v>52954.71</v>
      </c>
      <c r="AA33" s="16">
        <v>52431.62</v>
      </c>
      <c r="AB33" s="16">
        <v>53208.77</v>
      </c>
      <c r="AC33" s="16">
        <v>54384.19</v>
      </c>
      <c r="AD33" s="16">
        <v>54959.7</v>
      </c>
      <c r="AE33" s="16">
        <v>55472.25</v>
      </c>
      <c r="AF33" s="16">
        <v>56996.38</v>
      </c>
      <c r="AG33" s="16">
        <v>55984.84</v>
      </c>
      <c r="AH33" s="16">
        <v>54504.93</v>
      </c>
      <c r="AI33" s="16">
        <v>55032.63</v>
      </c>
      <c r="AJ33" s="16">
        <v>54832.74</v>
      </c>
      <c r="AK33" s="16">
        <v>54438.35</v>
      </c>
      <c r="AL33" s="16">
        <v>55107.63</v>
      </c>
      <c r="AM33" s="16">
        <v>54195</v>
      </c>
      <c r="AN33" s="16">
        <v>54633.87</v>
      </c>
      <c r="AO33" s="16">
        <v>54119.700655462198</v>
      </c>
      <c r="AP33" s="16">
        <v>54130.013691876797</v>
      </c>
      <c r="AQ33" s="16">
        <v>54140.3267282913</v>
      </c>
      <c r="AR33" s="16">
        <v>54150.639764705898</v>
      </c>
      <c r="AS33" s="16">
        <v>54160.952801120497</v>
      </c>
      <c r="AT33" s="16">
        <v>54171.265837535</v>
      </c>
      <c r="AU33" s="16">
        <v>54181.578873949598</v>
      </c>
      <c r="AV33" s="16">
        <v>54191.891910364102</v>
      </c>
      <c r="AW33" s="16">
        <v>54202.2049467787</v>
      </c>
      <c r="AX33" s="16">
        <v>54212.517983193298</v>
      </c>
      <c r="AY33" s="16">
        <v>54222.831019607802</v>
      </c>
      <c r="AZ33" s="16">
        <v>54233.1440560224</v>
      </c>
      <c r="BA33" s="16">
        <v>54243.457092436998</v>
      </c>
      <c r="BB33" s="33">
        <f t="shared" si="1"/>
        <v>650240.82470588235</v>
      </c>
      <c r="BC33" s="16">
        <f t="shared" si="2"/>
        <v>54100</v>
      </c>
      <c r="BD33" s="16">
        <f t="shared" si="12"/>
        <v>54600</v>
      </c>
      <c r="BE33" s="16">
        <f t="shared" si="12"/>
        <v>56100</v>
      </c>
      <c r="BF33" s="16">
        <f t="shared" si="11"/>
        <v>55100</v>
      </c>
      <c r="BG33" s="16">
        <f t="shared" si="11"/>
        <v>53700</v>
      </c>
      <c r="BH33" s="16">
        <f t="shared" si="11"/>
        <v>54200</v>
      </c>
      <c r="BI33" s="16">
        <f t="shared" si="11"/>
        <v>54000</v>
      </c>
      <c r="BJ33" s="16">
        <f t="shared" si="11"/>
        <v>53600</v>
      </c>
      <c r="BK33" s="16">
        <f t="shared" si="11"/>
        <v>54300</v>
      </c>
      <c r="BL33" s="16">
        <f t="shared" si="11"/>
        <v>53400</v>
      </c>
      <c r="BM33" s="16">
        <f t="shared" si="11"/>
        <v>53800</v>
      </c>
      <c r="BN33" s="16">
        <f t="shared" si="11"/>
        <v>53300</v>
      </c>
      <c r="BO33" s="39"/>
      <c r="BP33" s="39"/>
      <c r="BQ33" s="39"/>
      <c r="BR33" s="39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0">
        <f t="shared" si="4"/>
        <v>6.7439767941142426E-2</v>
      </c>
      <c r="CH33" s="30">
        <f t="shared" si="5"/>
        <v>4.1763303771088015E-3</v>
      </c>
    </row>
    <row r="34" spans="1:256" x14ac:dyDescent="0.25">
      <c r="A34" s="13"/>
      <c r="B34" s="17" t="s">
        <v>60</v>
      </c>
      <c r="C34" s="18">
        <v>2</v>
      </c>
      <c r="D34" s="21" t="s">
        <v>54</v>
      </c>
      <c r="E34" s="17" t="s">
        <v>61</v>
      </c>
      <c r="F34" s="19">
        <v>32531.85</v>
      </c>
      <c r="G34" s="19">
        <v>33258.28</v>
      </c>
      <c r="H34" s="19">
        <v>33976.94</v>
      </c>
      <c r="I34" s="19">
        <v>34287.32</v>
      </c>
      <c r="J34" s="19">
        <v>34447.5</v>
      </c>
      <c r="K34" s="19">
        <v>35320.22</v>
      </c>
      <c r="L34" s="19">
        <v>35705.339999999997</v>
      </c>
      <c r="M34" s="19">
        <v>34649.39</v>
      </c>
      <c r="N34" s="19">
        <v>34228.910000000003</v>
      </c>
      <c r="O34" s="19">
        <v>32997.86</v>
      </c>
      <c r="P34" s="19">
        <v>31550.01</v>
      </c>
      <c r="Q34" s="19">
        <v>31617.45</v>
      </c>
      <c r="R34" s="19">
        <v>31622.35</v>
      </c>
      <c r="S34" s="19">
        <v>32233.040000000001</v>
      </c>
      <c r="T34" s="19">
        <v>33332.32</v>
      </c>
      <c r="U34" s="19">
        <v>32160.87</v>
      </c>
      <c r="V34" s="19">
        <v>32281.01</v>
      </c>
      <c r="W34" s="19">
        <v>33612.49</v>
      </c>
      <c r="X34" s="19">
        <v>32326.47</v>
      </c>
      <c r="Y34" s="19">
        <v>31143.439999999999</v>
      </c>
      <c r="Z34" s="19">
        <v>31435.24</v>
      </c>
      <c r="AA34" s="19">
        <v>29995.26</v>
      </c>
      <c r="AB34" s="19">
        <v>30464.32</v>
      </c>
      <c r="AC34" s="19">
        <v>29127.05</v>
      </c>
      <c r="AD34" s="19">
        <v>30914.76</v>
      </c>
      <c r="AE34" s="19">
        <v>30957.279999999999</v>
      </c>
      <c r="AF34" s="19">
        <v>31372.25</v>
      </c>
      <c r="AG34" s="19">
        <v>31046.95</v>
      </c>
      <c r="AH34" s="19">
        <v>31699.19</v>
      </c>
      <c r="AI34" s="19">
        <v>32221.64</v>
      </c>
      <c r="AJ34" s="19">
        <v>33241.910000000003</v>
      </c>
      <c r="AK34" s="19">
        <v>32374.21</v>
      </c>
      <c r="AL34" s="19">
        <v>31946.35</v>
      </c>
      <c r="AM34" s="19">
        <v>32469.35</v>
      </c>
      <c r="AN34" s="19">
        <v>33476.519999999997</v>
      </c>
      <c r="AO34" s="19">
        <v>31093.501142857102</v>
      </c>
      <c r="AP34" s="19">
        <v>31017.703047619001</v>
      </c>
      <c r="AQ34" s="19">
        <v>30941.904952380901</v>
      </c>
      <c r="AR34" s="19">
        <v>30866.1068571428</v>
      </c>
      <c r="AS34" s="19">
        <v>30790.308761904798</v>
      </c>
      <c r="AT34" s="19">
        <v>30714.510666666702</v>
      </c>
      <c r="AU34" s="19">
        <v>30638.712571428601</v>
      </c>
      <c r="AV34" s="19">
        <v>30562.914476190501</v>
      </c>
      <c r="AW34" s="19">
        <v>30487.116380952401</v>
      </c>
      <c r="AX34" s="19">
        <v>30411.3182857143</v>
      </c>
      <c r="AY34" s="19">
        <v>30335.5201904762</v>
      </c>
      <c r="AZ34" s="19">
        <v>30259.722095238099</v>
      </c>
      <c r="BA34" s="19">
        <v>30183.923999999999</v>
      </c>
      <c r="BB34" s="33">
        <f t="shared" si="1"/>
        <v>367209.76228571433</v>
      </c>
      <c r="BC34" s="19">
        <f t="shared" si="2"/>
        <v>29700</v>
      </c>
      <c r="BD34" s="19">
        <f t="shared" si="12"/>
        <v>29700</v>
      </c>
      <c r="BE34" s="19">
        <f t="shared" si="12"/>
        <v>30100</v>
      </c>
      <c r="BF34" s="19">
        <f t="shared" si="11"/>
        <v>29800</v>
      </c>
      <c r="BG34" s="19">
        <f t="shared" si="11"/>
        <v>30400</v>
      </c>
      <c r="BH34" s="19">
        <f t="shared" si="11"/>
        <v>30900</v>
      </c>
      <c r="BI34" s="19">
        <f t="shared" si="11"/>
        <v>31900</v>
      </c>
      <c r="BJ34" s="19">
        <f t="shared" si="11"/>
        <v>31100</v>
      </c>
      <c r="BK34" s="19">
        <f t="shared" si="11"/>
        <v>30600</v>
      </c>
      <c r="BL34" s="19">
        <f t="shared" si="11"/>
        <v>31100</v>
      </c>
      <c r="BM34" s="19">
        <f t="shared" si="11"/>
        <v>32100</v>
      </c>
      <c r="BN34" s="19">
        <f t="shared" si="11"/>
        <v>29800</v>
      </c>
      <c r="BO34" s="39"/>
      <c r="BP34" s="39"/>
      <c r="BQ34" s="39"/>
      <c r="BR34" s="39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0">
        <f t="shared" si="4"/>
        <v>0.53636302573827921</v>
      </c>
      <c r="CH34" s="30">
        <f t="shared" si="5"/>
        <v>0.27072404344935219</v>
      </c>
    </row>
    <row r="35" spans="1:256" s="4" customFormat="1" x14ac:dyDescent="0.25">
      <c r="A35" s="10"/>
      <c r="B35" s="5"/>
      <c r="C35" s="6"/>
      <c r="D35" s="7" t="s">
        <v>62</v>
      </c>
      <c r="E35" s="5"/>
      <c r="F35" s="9">
        <f t="shared" ref="F35:BA35" si="13">SUBTOTAL(9,F31:F34)</f>
        <v>146985.28</v>
      </c>
      <c r="G35" s="9">
        <f t="shared" si="13"/>
        <v>148012.31</v>
      </c>
      <c r="H35" s="9">
        <f t="shared" si="13"/>
        <v>148056.73000000001</v>
      </c>
      <c r="I35" s="9">
        <f t="shared" si="13"/>
        <v>148605.89000000001</v>
      </c>
      <c r="J35" s="9">
        <f t="shared" si="13"/>
        <v>147408.85</v>
      </c>
      <c r="K35" s="9">
        <f t="shared" si="13"/>
        <v>148809.41999999998</v>
      </c>
      <c r="L35" s="9">
        <f t="shared" si="13"/>
        <v>151366.07</v>
      </c>
      <c r="M35" s="9">
        <f t="shared" si="13"/>
        <v>150701.95000000001</v>
      </c>
      <c r="N35" s="9">
        <f t="shared" si="13"/>
        <v>149987.09</v>
      </c>
      <c r="O35" s="9">
        <f t="shared" si="13"/>
        <v>149346.37</v>
      </c>
      <c r="P35" s="9">
        <f t="shared" si="13"/>
        <v>146802.04999999999</v>
      </c>
      <c r="Q35" s="9">
        <f t="shared" si="13"/>
        <v>147150.20000000001</v>
      </c>
      <c r="R35" s="9">
        <f t="shared" si="13"/>
        <v>145876.22</v>
      </c>
      <c r="S35" s="9">
        <f t="shared" si="13"/>
        <v>145504.45000000001</v>
      </c>
      <c r="T35" s="9">
        <f t="shared" si="13"/>
        <v>147458.85999999999</v>
      </c>
      <c r="U35" s="9">
        <f t="shared" si="13"/>
        <v>147807.1</v>
      </c>
      <c r="V35" s="9">
        <f t="shared" si="13"/>
        <v>146804.93000000002</v>
      </c>
      <c r="W35" s="9">
        <f t="shared" si="13"/>
        <v>148756.43</v>
      </c>
      <c r="X35" s="9">
        <f t="shared" si="13"/>
        <v>147830.08000000002</v>
      </c>
      <c r="Y35" s="9">
        <f t="shared" si="13"/>
        <v>145726.94999999998</v>
      </c>
      <c r="Z35" s="9">
        <f t="shared" si="13"/>
        <v>146806.16999999998</v>
      </c>
      <c r="AA35" s="9">
        <f t="shared" si="13"/>
        <v>144411.33000000002</v>
      </c>
      <c r="AB35" s="9">
        <f t="shared" si="13"/>
        <v>146657.13999999998</v>
      </c>
      <c r="AC35" s="9">
        <f t="shared" si="13"/>
        <v>146601.68</v>
      </c>
      <c r="AD35" s="9">
        <f t="shared" si="13"/>
        <v>148137.78</v>
      </c>
      <c r="AE35" s="9">
        <f t="shared" si="13"/>
        <v>147767.22999999998</v>
      </c>
      <c r="AF35" s="9">
        <f t="shared" si="13"/>
        <v>149349.66</v>
      </c>
      <c r="AG35" s="9">
        <f t="shared" si="13"/>
        <v>148996.32</v>
      </c>
      <c r="AH35" s="9">
        <f t="shared" si="13"/>
        <v>147650.39000000001</v>
      </c>
      <c r="AI35" s="9">
        <f t="shared" si="13"/>
        <v>150327.88</v>
      </c>
      <c r="AJ35" s="9">
        <f t="shared" si="13"/>
        <v>150841.26</v>
      </c>
      <c r="AK35" s="9">
        <f t="shared" si="13"/>
        <v>150495.31</v>
      </c>
      <c r="AL35" s="9">
        <f t="shared" si="13"/>
        <v>150814.35</v>
      </c>
      <c r="AM35" s="9">
        <f t="shared" si="13"/>
        <v>150213.95000000001</v>
      </c>
      <c r="AN35" s="9">
        <f t="shared" si="13"/>
        <v>151424.81</v>
      </c>
      <c r="AO35" s="9">
        <f t="shared" si="13"/>
        <v>149105.95215126048</v>
      </c>
      <c r="AP35" s="9">
        <f t="shared" si="13"/>
        <v>149152.32649299718</v>
      </c>
      <c r="AQ35" s="9">
        <f t="shared" si="13"/>
        <v>149198.7008347339</v>
      </c>
      <c r="AR35" s="9">
        <f t="shared" si="13"/>
        <v>149245.07517647051</v>
      </c>
      <c r="AS35" s="9">
        <f t="shared" si="13"/>
        <v>149291.44951820729</v>
      </c>
      <c r="AT35" s="9">
        <f t="shared" si="13"/>
        <v>149337.82385994401</v>
      </c>
      <c r="AU35" s="9">
        <f t="shared" si="13"/>
        <v>149384.1982016807</v>
      </c>
      <c r="AV35" s="9">
        <f t="shared" si="13"/>
        <v>149430.57254341739</v>
      </c>
      <c r="AW35" s="9">
        <f t="shared" si="13"/>
        <v>149476.94688515412</v>
      </c>
      <c r="AX35" s="9">
        <f t="shared" si="13"/>
        <v>149523.32122689072</v>
      </c>
      <c r="AY35" s="9">
        <f t="shared" si="13"/>
        <v>149569.69556862742</v>
      </c>
      <c r="AZ35" s="9">
        <f t="shared" si="13"/>
        <v>149616.06991036411</v>
      </c>
      <c r="BA35" s="9">
        <f t="shared" si="13"/>
        <v>149662.44425210089</v>
      </c>
      <c r="BB35" s="33">
        <f t="shared" si="1"/>
        <v>1792888.6244705883</v>
      </c>
      <c r="BC35" s="9">
        <f t="shared" si="2"/>
        <v>148000</v>
      </c>
      <c r="BD35" s="9">
        <f t="shared" si="12"/>
        <v>147600</v>
      </c>
      <c r="BE35" s="9">
        <f t="shared" si="12"/>
        <v>149200</v>
      </c>
      <c r="BF35" s="9">
        <f t="shared" si="11"/>
        <v>148800</v>
      </c>
      <c r="BG35" s="9">
        <f t="shared" si="11"/>
        <v>147500</v>
      </c>
      <c r="BH35" s="9">
        <f t="shared" si="11"/>
        <v>150100</v>
      </c>
      <c r="BI35" s="9">
        <f t="shared" si="11"/>
        <v>150700</v>
      </c>
      <c r="BJ35" s="9">
        <f t="shared" si="11"/>
        <v>150300</v>
      </c>
      <c r="BK35" s="9">
        <f t="shared" si="11"/>
        <v>150600</v>
      </c>
      <c r="BL35" s="9">
        <f t="shared" si="11"/>
        <v>150000</v>
      </c>
      <c r="BM35" s="9">
        <f t="shared" si="11"/>
        <v>151200</v>
      </c>
      <c r="BN35" s="9">
        <f t="shared" si="11"/>
        <v>148900</v>
      </c>
      <c r="BO35" s="39"/>
      <c r="BP35" s="39"/>
      <c r="BQ35" s="39"/>
      <c r="BR35" s="39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0">
        <f t="shared" si="4"/>
        <v>0.27403711404862396</v>
      </c>
      <c r="CH35" s="30">
        <f t="shared" si="5"/>
        <v>6.9399631286740787E-2</v>
      </c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x14ac:dyDescent="0.25">
      <c r="A36" s="13"/>
      <c r="B36" s="14" t="s">
        <v>63</v>
      </c>
      <c r="C36" s="15">
        <v>2</v>
      </c>
      <c r="D36" s="20" t="s">
        <v>64</v>
      </c>
      <c r="E36" s="14" t="s">
        <v>65</v>
      </c>
      <c r="F36" s="16">
        <v>5571.1</v>
      </c>
      <c r="G36" s="16">
        <v>4832.5</v>
      </c>
      <c r="H36" s="16">
        <v>4065.68</v>
      </c>
      <c r="I36" s="16">
        <v>3702.52</v>
      </c>
      <c r="J36" s="16">
        <v>5023.99</v>
      </c>
      <c r="K36" s="16">
        <v>6295.28</v>
      </c>
      <c r="L36" s="16">
        <v>6859.57</v>
      </c>
      <c r="M36" s="16">
        <v>6945.93</v>
      </c>
      <c r="N36" s="16">
        <v>7215.56</v>
      </c>
      <c r="O36" s="16">
        <v>7281.61</v>
      </c>
      <c r="P36" s="16">
        <v>8145.55</v>
      </c>
      <c r="Q36" s="16">
        <v>9571.18</v>
      </c>
      <c r="R36" s="16">
        <v>10436.75</v>
      </c>
      <c r="S36" s="16">
        <v>10267.290000000001</v>
      </c>
      <c r="T36" s="16">
        <v>9783.92</v>
      </c>
      <c r="U36" s="16">
        <v>8961.85</v>
      </c>
      <c r="V36" s="16">
        <v>9407.9699999999993</v>
      </c>
      <c r="W36" s="16">
        <v>10210.43</v>
      </c>
      <c r="X36" s="16">
        <v>8653.51</v>
      </c>
      <c r="Y36" s="16">
        <v>7942.69</v>
      </c>
      <c r="Z36" s="16">
        <v>7879.69</v>
      </c>
      <c r="AA36" s="16">
        <v>7542.14</v>
      </c>
      <c r="AB36" s="16">
        <v>8169.54</v>
      </c>
      <c r="AC36" s="16">
        <v>9694.24</v>
      </c>
      <c r="AD36" s="16">
        <v>10145.02</v>
      </c>
      <c r="AE36" s="16">
        <v>10480.86</v>
      </c>
      <c r="AF36" s="16">
        <v>9963.5400000000009</v>
      </c>
      <c r="AG36" s="16">
        <v>8190.07</v>
      </c>
      <c r="AH36" s="16">
        <v>8540.4</v>
      </c>
      <c r="AI36" s="16">
        <v>7209.98</v>
      </c>
      <c r="AJ36" s="16">
        <v>8124.65</v>
      </c>
      <c r="AK36" s="16">
        <v>7362.45</v>
      </c>
      <c r="AL36" s="16">
        <v>8436.2800000000007</v>
      </c>
      <c r="AM36" s="16">
        <v>7726.19</v>
      </c>
      <c r="AN36" s="16">
        <v>6821.82</v>
      </c>
      <c r="AO36" s="16">
        <v>9444.5869411764706</v>
      </c>
      <c r="AP36" s="16">
        <v>9528.8707394958001</v>
      </c>
      <c r="AQ36" s="16">
        <v>9613.1545378151295</v>
      </c>
      <c r="AR36" s="16">
        <v>9697.4383361344499</v>
      </c>
      <c r="AS36" s="16">
        <v>9781.7221344537793</v>
      </c>
      <c r="AT36" s="16">
        <v>9866.0059327731105</v>
      </c>
      <c r="AU36" s="16">
        <v>9950.28973109244</v>
      </c>
      <c r="AV36" s="16">
        <v>10034.5735294118</v>
      </c>
      <c r="AW36" s="16">
        <v>10118.857327731101</v>
      </c>
      <c r="AX36" s="16">
        <v>10203.141126050399</v>
      </c>
      <c r="AY36" s="16">
        <v>10287.4249243698</v>
      </c>
      <c r="AZ36" s="16">
        <v>10371.7087226891</v>
      </c>
      <c r="BA36" s="16">
        <v>10455.9925210084</v>
      </c>
      <c r="BB36" s="33">
        <f t="shared" si="1"/>
        <v>119909.17956302532</v>
      </c>
      <c r="BC36" s="16">
        <f t="shared" si="2"/>
        <v>11900</v>
      </c>
      <c r="BD36" s="16">
        <f t="shared" si="12"/>
        <v>12300</v>
      </c>
      <c r="BE36" s="16">
        <f t="shared" si="12"/>
        <v>11700</v>
      </c>
      <c r="BF36" s="16">
        <f t="shared" si="11"/>
        <v>9600</v>
      </c>
      <c r="BG36" s="16">
        <f t="shared" si="11"/>
        <v>10000</v>
      </c>
      <c r="BH36" s="16">
        <f t="shared" si="11"/>
        <v>8400</v>
      </c>
      <c r="BI36" s="16">
        <f t="shared" si="11"/>
        <v>9500</v>
      </c>
      <c r="BJ36" s="16">
        <f t="shared" si="11"/>
        <v>8600</v>
      </c>
      <c r="BK36" s="16">
        <f t="shared" si="11"/>
        <v>9900</v>
      </c>
      <c r="BL36" s="16">
        <f t="shared" si="11"/>
        <v>9000</v>
      </c>
      <c r="BM36" s="16">
        <f t="shared" si="11"/>
        <v>8000</v>
      </c>
      <c r="BN36" s="16">
        <f t="shared" si="11"/>
        <v>11100</v>
      </c>
      <c r="BO36" s="39"/>
      <c r="BP36" s="39"/>
      <c r="BQ36" s="39"/>
      <c r="BR36" s="39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0">
        <f t="shared" si="4"/>
        <v>0.49469840227383394</v>
      </c>
      <c r="CH36" s="30">
        <f t="shared" si="5"/>
        <v>0.22946477324401068</v>
      </c>
    </row>
    <row r="37" spans="1:256" x14ac:dyDescent="0.25">
      <c r="A37" s="13"/>
      <c r="B37" s="14" t="s">
        <v>66</v>
      </c>
      <c r="C37" s="15">
        <v>2</v>
      </c>
      <c r="D37" s="20" t="s">
        <v>64</v>
      </c>
      <c r="E37" s="14" t="s">
        <v>67</v>
      </c>
      <c r="F37" s="16">
        <v>102179.32</v>
      </c>
      <c r="G37" s="16">
        <v>101646.73</v>
      </c>
      <c r="H37" s="16">
        <v>101580.46</v>
      </c>
      <c r="I37" s="16">
        <v>101148.18</v>
      </c>
      <c r="J37" s="16">
        <v>100279.51</v>
      </c>
      <c r="K37" s="16">
        <v>99280.4</v>
      </c>
      <c r="L37" s="16">
        <v>100463.08</v>
      </c>
      <c r="M37" s="16">
        <v>101191.15</v>
      </c>
      <c r="N37" s="16">
        <v>100146.56</v>
      </c>
      <c r="O37" s="16">
        <v>99301.41</v>
      </c>
      <c r="P37" s="16">
        <v>98229.81</v>
      </c>
      <c r="Q37" s="16">
        <v>97270.1</v>
      </c>
      <c r="R37" s="16">
        <v>95858.58</v>
      </c>
      <c r="S37" s="16">
        <v>94940.35</v>
      </c>
      <c r="T37" s="16">
        <v>94117.7</v>
      </c>
      <c r="U37" s="16">
        <v>92773.47</v>
      </c>
      <c r="V37" s="16">
        <v>93829.29</v>
      </c>
      <c r="W37" s="16">
        <v>93740.7</v>
      </c>
      <c r="X37" s="16">
        <v>93237.11</v>
      </c>
      <c r="Y37" s="16">
        <v>93991.72</v>
      </c>
      <c r="Z37" s="16">
        <v>93210.82</v>
      </c>
      <c r="AA37" s="16">
        <v>93504.84</v>
      </c>
      <c r="AB37" s="16">
        <v>95112.42</v>
      </c>
      <c r="AC37" s="16">
        <v>96034.23</v>
      </c>
      <c r="AD37" s="16">
        <v>94587.16</v>
      </c>
      <c r="AE37" s="16">
        <v>95282.69</v>
      </c>
      <c r="AF37" s="16">
        <v>95032.23</v>
      </c>
      <c r="AG37" s="16">
        <v>94618.23</v>
      </c>
      <c r="AH37" s="16">
        <v>94036.1</v>
      </c>
      <c r="AI37" s="16">
        <v>94183.31</v>
      </c>
      <c r="AJ37" s="16">
        <v>94467.86</v>
      </c>
      <c r="AK37" s="16">
        <v>94491.88</v>
      </c>
      <c r="AL37" s="16">
        <v>95547.19</v>
      </c>
      <c r="AM37" s="16">
        <v>94852.69</v>
      </c>
      <c r="AN37" s="16">
        <v>96434.22</v>
      </c>
      <c r="AO37" s="16">
        <v>92518.146588235293</v>
      </c>
      <c r="AP37" s="16">
        <v>92298.358700280107</v>
      </c>
      <c r="AQ37" s="16">
        <v>92078.570812324906</v>
      </c>
      <c r="AR37" s="16">
        <v>91858.782924369705</v>
      </c>
      <c r="AS37" s="16">
        <v>91638.995036414504</v>
      </c>
      <c r="AT37" s="16">
        <v>91419.207148459405</v>
      </c>
      <c r="AU37" s="16">
        <v>91199.419260504204</v>
      </c>
      <c r="AV37" s="16">
        <v>90979.631372549004</v>
      </c>
      <c r="AW37" s="16">
        <v>90759.843484593803</v>
      </c>
      <c r="AX37" s="16">
        <v>90540.055596638602</v>
      </c>
      <c r="AY37" s="16">
        <v>90320.267708683503</v>
      </c>
      <c r="AZ37" s="16">
        <v>90100.479820728302</v>
      </c>
      <c r="BA37" s="16">
        <v>89880.691932773101</v>
      </c>
      <c r="BB37" s="33">
        <f t="shared" si="1"/>
        <v>1093074.3037983191</v>
      </c>
      <c r="BC37" s="16">
        <f t="shared" si="2"/>
        <v>91000</v>
      </c>
      <c r="BD37" s="16">
        <f t="shared" si="12"/>
        <v>91700</v>
      </c>
      <c r="BE37" s="16">
        <f t="shared" si="12"/>
        <v>91400</v>
      </c>
      <c r="BF37" s="16">
        <f t="shared" si="11"/>
        <v>91000</v>
      </c>
      <c r="BG37" s="16">
        <f t="shared" si="11"/>
        <v>90500</v>
      </c>
      <c r="BH37" s="16">
        <f t="shared" si="11"/>
        <v>90600</v>
      </c>
      <c r="BI37" s="16">
        <f t="shared" si="11"/>
        <v>90900</v>
      </c>
      <c r="BJ37" s="16">
        <f t="shared" si="11"/>
        <v>90900</v>
      </c>
      <c r="BK37" s="16">
        <f t="shared" si="11"/>
        <v>91900</v>
      </c>
      <c r="BL37" s="16">
        <f t="shared" si="11"/>
        <v>91300</v>
      </c>
      <c r="BM37" s="16">
        <f t="shared" si="11"/>
        <v>92800</v>
      </c>
      <c r="BN37" s="16">
        <f t="shared" si="11"/>
        <v>89000</v>
      </c>
      <c r="BO37" s="39"/>
      <c r="BP37" s="39"/>
      <c r="BQ37" s="39"/>
      <c r="BR37" s="39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0">
        <f t="shared" si="4"/>
        <v>0.77095192026175696</v>
      </c>
      <c r="CH37" s="30">
        <f t="shared" si="5"/>
        <v>0.57383892984131613</v>
      </c>
    </row>
    <row r="38" spans="1:256" x14ac:dyDescent="0.25">
      <c r="A38" s="13"/>
      <c r="B38" s="14" t="s">
        <v>68</v>
      </c>
      <c r="C38" s="15">
        <v>2</v>
      </c>
      <c r="D38" s="20" t="s">
        <v>64</v>
      </c>
      <c r="E38" s="14" t="s">
        <v>69</v>
      </c>
      <c r="F38" s="16">
        <v>127370.16</v>
      </c>
      <c r="G38" s="16">
        <v>126707.08</v>
      </c>
      <c r="H38" s="16">
        <v>126513.27</v>
      </c>
      <c r="I38" s="16">
        <v>125690.15</v>
      </c>
      <c r="J38" s="16">
        <v>125435.77</v>
      </c>
      <c r="K38" s="16">
        <v>126631.72</v>
      </c>
      <c r="L38" s="16">
        <v>125206.9</v>
      </c>
      <c r="M38" s="16">
        <v>126208.16</v>
      </c>
      <c r="N38" s="16">
        <v>126508.4</v>
      </c>
      <c r="O38" s="16">
        <v>128160.4</v>
      </c>
      <c r="P38" s="16">
        <v>128602.78</v>
      </c>
      <c r="Q38" s="16">
        <v>127842.85</v>
      </c>
      <c r="R38" s="16">
        <v>128821.16</v>
      </c>
      <c r="S38" s="16">
        <v>129530</v>
      </c>
      <c r="T38" s="16">
        <v>130360.04</v>
      </c>
      <c r="U38" s="16">
        <v>131455.10999999999</v>
      </c>
      <c r="V38" s="16">
        <v>132106.47</v>
      </c>
      <c r="W38" s="16">
        <v>131334.38</v>
      </c>
      <c r="X38" s="16">
        <v>130784.07</v>
      </c>
      <c r="Y38" s="16">
        <v>130802.63</v>
      </c>
      <c r="Z38" s="16">
        <v>131625.84</v>
      </c>
      <c r="AA38" s="16">
        <v>130936.65</v>
      </c>
      <c r="AB38" s="16">
        <v>130014.6</v>
      </c>
      <c r="AC38" s="16">
        <v>128982.36</v>
      </c>
      <c r="AD38" s="16">
        <v>128591.44</v>
      </c>
      <c r="AE38" s="16">
        <v>128494.17</v>
      </c>
      <c r="AF38" s="16">
        <v>129401.74</v>
      </c>
      <c r="AG38" s="16">
        <v>128639.45</v>
      </c>
      <c r="AH38" s="16">
        <v>128158.38</v>
      </c>
      <c r="AI38" s="16">
        <v>126337.03</v>
      </c>
      <c r="AJ38" s="16">
        <v>125948.02</v>
      </c>
      <c r="AK38" s="16">
        <v>126140.82</v>
      </c>
      <c r="AL38" s="16">
        <v>126846.8</v>
      </c>
      <c r="AM38" s="16">
        <v>126758.62</v>
      </c>
      <c r="AN38" s="16">
        <v>126790.25</v>
      </c>
      <c r="AO38" s="16">
        <v>128834.920268908</v>
      </c>
      <c r="AP38" s="16">
        <v>128865.84810924401</v>
      </c>
      <c r="AQ38" s="16">
        <v>128896.77594958</v>
      </c>
      <c r="AR38" s="16">
        <v>128927.70378991601</v>
      </c>
      <c r="AS38" s="16">
        <v>128958.631630252</v>
      </c>
      <c r="AT38" s="16">
        <v>128989.55947058801</v>
      </c>
      <c r="AU38" s="16">
        <v>129020.487310924</v>
      </c>
      <c r="AV38" s="16">
        <v>129051.415151261</v>
      </c>
      <c r="AW38" s="16">
        <v>129082.342991597</v>
      </c>
      <c r="AX38" s="16">
        <v>129113.270831933</v>
      </c>
      <c r="AY38" s="16">
        <v>129144.19867226901</v>
      </c>
      <c r="AZ38" s="16">
        <v>129175.126512605</v>
      </c>
      <c r="BA38" s="16">
        <v>129206.05435294101</v>
      </c>
      <c r="BB38" s="33">
        <f t="shared" si="1"/>
        <v>1548431.4147731101</v>
      </c>
      <c r="BC38" s="16">
        <f t="shared" si="2"/>
        <v>130100</v>
      </c>
      <c r="BD38" s="16">
        <f t="shared" si="12"/>
        <v>130000</v>
      </c>
      <c r="BE38" s="16">
        <f t="shared" si="12"/>
        <v>130900</v>
      </c>
      <c r="BF38" s="16">
        <f t="shared" si="11"/>
        <v>130100</v>
      </c>
      <c r="BG38" s="16">
        <f t="shared" si="11"/>
        <v>129600</v>
      </c>
      <c r="BH38" s="16">
        <f t="shared" si="11"/>
        <v>127800</v>
      </c>
      <c r="BI38" s="16">
        <f t="shared" si="11"/>
        <v>127400</v>
      </c>
      <c r="BJ38" s="16">
        <f t="shared" si="11"/>
        <v>127600</v>
      </c>
      <c r="BK38" s="16">
        <f t="shared" si="11"/>
        <v>128300</v>
      </c>
      <c r="BL38" s="16">
        <f t="shared" si="11"/>
        <v>128200</v>
      </c>
      <c r="BM38" s="16">
        <f t="shared" si="11"/>
        <v>128200</v>
      </c>
      <c r="BN38" s="16">
        <f t="shared" si="11"/>
        <v>130300</v>
      </c>
      <c r="BO38" s="39"/>
      <c r="BP38" s="39"/>
      <c r="BQ38" s="39"/>
      <c r="BR38" s="39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0">
        <f t="shared" si="4"/>
        <v>0.1646666990716891</v>
      </c>
      <c r="CH38" s="30">
        <f t="shared" si="5"/>
        <v>2.4985838029378475E-2</v>
      </c>
    </row>
    <row r="39" spans="1:256" x14ac:dyDescent="0.25">
      <c r="A39" s="13"/>
      <c r="B39" s="17" t="s">
        <v>70</v>
      </c>
      <c r="C39" s="18">
        <v>2</v>
      </c>
      <c r="D39" s="21" t="s">
        <v>64</v>
      </c>
      <c r="E39" s="17" t="s">
        <v>71</v>
      </c>
      <c r="F39" s="19">
        <v>44180.160000000003</v>
      </c>
      <c r="G39" s="19">
        <v>44320.86</v>
      </c>
      <c r="H39" s="19">
        <v>43570.03</v>
      </c>
      <c r="I39" s="19">
        <v>44265.64</v>
      </c>
      <c r="J39" s="19">
        <v>45153.93</v>
      </c>
      <c r="K39" s="19">
        <v>46041.81</v>
      </c>
      <c r="L39" s="19">
        <v>45444.65</v>
      </c>
      <c r="M39" s="19">
        <v>46177.11</v>
      </c>
      <c r="N39" s="19">
        <v>44612.02</v>
      </c>
      <c r="O39" s="19">
        <v>43569.45</v>
      </c>
      <c r="P39" s="19">
        <v>42897.46</v>
      </c>
      <c r="Q39" s="19">
        <v>42941.77</v>
      </c>
      <c r="R39" s="19">
        <v>42791.35</v>
      </c>
      <c r="S39" s="19">
        <v>43380.37</v>
      </c>
      <c r="T39" s="19">
        <v>42818.05</v>
      </c>
      <c r="U39" s="19">
        <v>41541.46</v>
      </c>
      <c r="V39" s="19">
        <v>41990.720000000001</v>
      </c>
      <c r="W39" s="19">
        <v>40475.519999999997</v>
      </c>
      <c r="X39" s="19">
        <v>39971.65</v>
      </c>
      <c r="Y39" s="19">
        <v>40537.230000000003</v>
      </c>
      <c r="Z39" s="19">
        <v>40874.74</v>
      </c>
      <c r="AA39" s="19">
        <v>40932.339999999997</v>
      </c>
      <c r="AB39" s="19">
        <v>40261.75</v>
      </c>
      <c r="AC39" s="19">
        <v>39986.959999999999</v>
      </c>
      <c r="AD39" s="19">
        <v>40896.94</v>
      </c>
      <c r="AE39" s="19">
        <v>41920.04</v>
      </c>
      <c r="AF39" s="19">
        <v>41936.11</v>
      </c>
      <c r="AG39" s="19">
        <v>41708.71</v>
      </c>
      <c r="AH39" s="19">
        <v>41736.21</v>
      </c>
      <c r="AI39" s="19">
        <v>42456.18</v>
      </c>
      <c r="AJ39" s="19">
        <v>42826.23</v>
      </c>
      <c r="AK39" s="19">
        <v>42885.440000000002</v>
      </c>
      <c r="AL39" s="19">
        <v>43220.18</v>
      </c>
      <c r="AM39" s="19">
        <v>44506.43</v>
      </c>
      <c r="AN39" s="19">
        <v>43816.46</v>
      </c>
      <c r="AO39" s="19">
        <v>41309.931394958003</v>
      </c>
      <c r="AP39" s="19">
        <v>41229.299075630297</v>
      </c>
      <c r="AQ39" s="19">
        <v>41148.666756302497</v>
      </c>
      <c r="AR39" s="19">
        <v>41068.034436974798</v>
      </c>
      <c r="AS39" s="19">
        <v>40987.4021176471</v>
      </c>
      <c r="AT39" s="19">
        <v>40906.769798319299</v>
      </c>
      <c r="AU39" s="19">
        <v>40826.137478991601</v>
      </c>
      <c r="AV39" s="19">
        <v>40745.505159663902</v>
      </c>
      <c r="AW39" s="19">
        <v>40664.872840336102</v>
      </c>
      <c r="AX39" s="19">
        <v>40584.240521008403</v>
      </c>
      <c r="AY39" s="19">
        <v>40503.608201680698</v>
      </c>
      <c r="AZ39" s="19">
        <v>40422.975882352897</v>
      </c>
      <c r="BA39" s="19">
        <v>40342.343563025199</v>
      </c>
      <c r="BB39" s="33">
        <f t="shared" si="1"/>
        <v>489429.8558319328</v>
      </c>
      <c r="BC39" s="19">
        <f t="shared" si="2"/>
        <v>39300</v>
      </c>
      <c r="BD39" s="19">
        <f t="shared" si="12"/>
        <v>40300</v>
      </c>
      <c r="BE39" s="19">
        <f t="shared" si="12"/>
        <v>40300</v>
      </c>
      <c r="BF39" s="19">
        <f t="shared" si="11"/>
        <v>40100</v>
      </c>
      <c r="BG39" s="19">
        <f t="shared" si="11"/>
        <v>40100</v>
      </c>
      <c r="BH39" s="19">
        <f t="shared" si="11"/>
        <v>40800</v>
      </c>
      <c r="BI39" s="19">
        <f t="shared" si="11"/>
        <v>41200</v>
      </c>
      <c r="BJ39" s="19">
        <f t="shared" si="11"/>
        <v>41200</v>
      </c>
      <c r="BK39" s="19">
        <f t="shared" si="11"/>
        <v>41500</v>
      </c>
      <c r="BL39" s="19">
        <f t="shared" si="11"/>
        <v>42800</v>
      </c>
      <c r="BM39" s="19">
        <f t="shared" si="11"/>
        <v>42100</v>
      </c>
      <c r="BN39" s="19">
        <f t="shared" si="11"/>
        <v>39700</v>
      </c>
      <c r="BO39" s="39"/>
      <c r="BP39" s="39"/>
      <c r="BQ39" s="39"/>
      <c r="BR39" s="39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0">
        <f t="shared" si="4"/>
        <v>0.49897940930065426</v>
      </c>
      <c r="CH39" s="30">
        <f t="shared" si="5"/>
        <v>0.23354151967344242</v>
      </c>
    </row>
    <row r="40" spans="1:256" s="4" customFormat="1" x14ac:dyDescent="0.25">
      <c r="A40" s="10"/>
      <c r="B40" s="5"/>
      <c r="C40" s="6"/>
      <c r="D40" s="7" t="s">
        <v>72</v>
      </c>
      <c r="E40" s="5"/>
      <c r="F40" s="9">
        <f t="shared" ref="F40:BA40" si="14">SUBTOTAL(9,F36:F39)</f>
        <v>279300.74</v>
      </c>
      <c r="G40" s="9">
        <f t="shared" si="14"/>
        <v>277507.17</v>
      </c>
      <c r="H40" s="9">
        <f t="shared" si="14"/>
        <v>275729.44</v>
      </c>
      <c r="I40" s="9">
        <f t="shared" si="14"/>
        <v>274806.49</v>
      </c>
      <c r="J40" s="9">
        <f t="shared" si="14"/>
        <v>275893.2</v>
      </c>
      <c r="K40" s="9">
        <f t="shared" si="14"/>
        <v>278249.20999999996</v>
      </c>
      <c r="L40" s="9">
        <f t="shared" si="14"/>
        <v>277974.2</v>
      </c>
      <c r="M40" s="9">
        <f t="shared" si="14"/>
        <v>280522.34999999998</v>
      </c>
      <c r="N40" s="9">
        <f t="shared" si="14"/>
        <v>278482.53999999998</v>
      </c>
      <c r="O40" s="9">
        <f t="shared" si="14"/>
        <v>278312.87</v>
      </c>
      <c r="P40" s="9">
        <f t="shared" si="14"/>
        <v>277875.60000000003</v>
      </c>
      <c r="Q40" s="9">
        <f t="shared" si="14"/>
        <v>277625.90000000002</v>
      </c>
      <c r="R40" s="9">
        <f t="shared" si="14"/>
        <v>277907.83999999997</v>
      </c>
      <c r="S40" s="9">
        <f t="shared" si="14"/>
        <v>278118.01</v>
      </c>
      <c r="T40" s="9">
        <f t="shared" si="14"/>
        <v>277079.70999999996</v>
      </c>
      <c r="U40" s="9">
        <f t="shared" si="14"/>
        <v>274731.89</v>
      </c>
      <c r="V40" s="9">
        <f t="shared" si="14"/>
        <v>277334.44999999995</v>
      </c>
      <c r="W40" s="9">
        <f t="shared" si="14"/>
        <v>275761.03000000003</v>
      </c>
      <c r="X40" s="9">
        <f t="shared" si="14"/>
        <v>272646.34000000003</v>
      </c>
      <c r="Y40" s="9">
        <f t="shared" si="14"/>
        <v>273274.27</v>
      </c>
      <c r="Z40" s="9">
        <f t="shared" si="14"/>
        <v>273591.09000000003</v>
      </c>
      <c r="AA40" s="9">
        <f t="shared" si="14"/>
        <v>272915.96999999997</v>
      </c>
      <c r="AB40" s="9">
        <f t="shared" si="14"/>
        <v>273558.31</v>
      </c>
      <c r="AC40" s="9">
        <f t="shared" si="14"/>
        <v>274697.79000000004</v>
      </c>
      <c r="AD40" s="9">
        <f t="shared" si="14"/>
        <v>274220.56</v>
      </c>
      <c r="AE40" s="9">
        <f t="shared" si="14"/>
        <v>276177.76</v>
      </c>
      <c r="AF40" s="9">
        <f t="shared" si="14"/>
        <v>276333.62</v>
      </c>
      <c r="AG40" s="9">
        <f t="shared" si="14"/>
        <v>273156.46000000002</v>
      </c>
      <c r="AH40" s="9">
        <f t="shared" si="14"/>
        <v>272471.09000000003</v>
      </c>
      <c r="AI40" s="9">
        <f t="shared" si="14"/>
        <v>270186.5</v>
      </c>
      <c r="AJ40" s="9">
        <f t="shared" si="14"/>
        <v>271366.76</v>
      </c>
      <c r="AK40" s="9">
        <f t="shared" si="14"/>
        <v>270880.59000000003</v>
      </c>
      <c r="AL40" s="9">
        <f t="shared" si="14"/>
        <v>274050.45</v>
      </c>
      <c r="AM40" s="9">
        <f t="shared" si="14"/>
        <v>273843.93</v>
      </c>
      <c r="AN40" s="9">
        <f t="shared" si="14"/>
        <v>273862.75</v>
      </c>
      <c r="AO40" s="9">
        <f t="shared" si="14"/>
        <v>272107.58519327774</v>
      </c>
      <c r="AP40" s="9">
        <f t="shared" si="14"/>
        <v>271922.37662465021</v>
      </c>
      <c r="AQ40" s="9">
        <f t="shared" si="14"/>
        <v>271737.16805602249</v>
      </c>
      <c r="AR40" s="9">
        <f t="shared" si="14"/>
        <v>271551.95948739495</v>
      </c>
      <c r="AS40" s="9">
        <f t="shared" si="14"/>
        <v>271366.75091876741</v>
      </c>
      <c r="AT40" s="9">
        <f t="shared" si="14"/>
        <v>271181.54235013982</v>
      </c>
      <c r="AU40" s="9">
        <f t="shared" si="14"/>
        <v>270996.33378151222</v>
      </c>
      <c r="AV40" s="9">
        <f t="shared" si="14"/>
        <v>270811.12521288573</v>
      </c>
      <c r="AW40" s="9">
        <f t="shared" si="14"/>
        <v>270625.91664425802</v>
      </c>
      <c r="AX40" s="9">
        <f t="shared" si="14"/>
        <v>270440.70807563036</v>
      </c>
      <c r="AY40" s="9">
        <f t="shared" si="14"/>
        <v>270255.499507003</v>
      </c>
      <c r="AZ40" s="9">
        <f t="shared" si="14"/>
        <v>270070.29093837528</v>
      </c>
      <c r="BA40" s="9">
        <f t="shared" si="14"/>
        <v>269885.08236974769</v>
      </c>
      <c r="BB40" s="33">
        <f t="shared" si="1"/>
        <v>3250844.7539663874</v>
      </c>
      <c r="BC40" s="9">
        <f t="shared" si="2"/>
        <v>271900</v>
      </c>
      <c r="BD40" s="9">
        <f t="shared" si="12"/>
        <v>273800</v>
      </c>
      <c r="BE40" s="9">
        <f t="shared" si="12"/>
        <v>274000</v>
      </c>
      <c r="BF40" s="9">
        <f t="shared" si="11"/>
        <v>270800</v>
      </c>
      <c r="BG40" s="9">
        <f t="shared" si="11"/>
        <v>270200</v>
      </c>
      <c r="BH40" s="9">
        <f t="shared" si="11"/>
        <v>267900</v>
      </c>
      <c r="BI40" s="9">
        <f t="shared" si="11"/>
        <v>269100</v>
      </c>
      <c r="BJ40" s="9">
        <f t="shared" si="11"/>
        <v>268600</v>
      </c>
      <c r="BK40" s="9">
        <f t="shared" si="11"/>
        <v>271700</v>
      </c>
      <c r="BL40" s="9">
        <f t="shared" si="11"/>
        <v>271500</v>
      </c>
      <c r="BM40" s="9">
        <f t="shared" si="11"/>
        <v>271500</v>
      </c>
      <c r="BN40" s="9">
        <f t="shared" si="11"/>
        <v>269800</v>
      </c>
      <c r="BO40" s="39"/>
      <c r="BP40" s="39"/>
      <c r="BQ40" s="39"/>
      <c r="BR40" s="39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0">
        <f t="shared" si="4"/>
        <v>0.75390790513771855</v>
      </c>
      <c r="CH40" s="30">
        <f t="shared" si="5"/>
        <v>0.54751549876491756</v>
      </c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x14ac:dyDescent="0.25">
      <c r="A41" s="13"/>
      <c r="B41" s="14" t="s">
        <v>73</v>
      </c>
      <c r="C41" s="15">
        <v>3</v>
      </c>
      <c r="D41" s="20" t="s">
        <v>74</v>
      </c>
      <c r="E41" s="14" t="s">
        <v>75</v>
      </c>
      <c r="F41" s="16">
        <v>5881.17</v>
      </c>
      <c r="G41" s="16">
        <v>5935.28</v>
      </c>
      <c r="H41" s="16">
        <v>6431.62</v>
      </c>
      <c r="I41" s="16">
        <v>6397.73</v>
      </c>
      <c r="J41" s="16">
        <v>6551.1</v>
      </c>
      <c r="K41" s="16">
        <v>6034.86</v>
      </c>
      <c r="L41" s="16">
        <v>7109.51</v>
      </c>
      <c r="M41" s="16">
        <v>6658.64</v>
      </c>
      <c r="N41" s="16">
        <v>7720.45</v>
      </c>
      <c r="O41" s="16">
        <v>7815.82</v>
      </c>
      <c r="P41" s="16">
        <v>8042.23</v>
      </c>
      <c r="Q41" s="16">
        <v>8333.24</v>
      </c>
      <c r="R41" s="16">
        <v>6940.37</v>
      </c>
      <c r="S41" s="16">
        <v>8215.34</v>
      </c>
      <c r="T41" s="16">
        <v>7616.21</v>
      </c>
      <c r="U41" s="16">
        <v>7793.09</v>
      </c>
      <c r="V41" s="16">
        <v>8615.49</v>
      </c>
      <c r="W41" s="16">
        <v>9966.83</v>
      </c>
      <c r="X41" s="16">
        <v>10110.280000000001</v>
      </c>
      <c r="Y41" s="16">
        <v>9835.51</v>
      </c>
      <c r="Z41" s="16">
        <v>9476.17</v>
      </c>
      <c r="AA41" s="16">
        <v>10406.52</v>
      </c>
      <c r="AB41" s="16">
        <v>10949.78</v>
      </c>
      <c r="AC41" s="16">
        <v>11674.97</v>
      </c>
      <c r="AD41" s="16">
        <v>12294.52</v>
      </c>
      <c r="AE41" s="16">
        <v>13261.37</v>
      </c>
      <c r="AF41" s="16">
        <v>13044.36</v>
      </c>
      <c r="AG41" s="16">
        <v>14754.02</v>
      </c>
      <c r="AH41" s="16">
        <v>14645.33</v>
      </c>
      <c r="AI41" s="16">
        <v>15352.53</v>
      </c>
      <c r="AJ41" s="16">
        <v>15360.19</v>
      </c>
      <c r="AK41" s="16">
        <v>15076.01</v>
      </c>
      <c r="AL41" s="16">
        <v>15185.83</v>
      </c>
      <c r="AM41" s="16">
        <v>14166.9</v>
      </c>
      <c r="AN41" s="16">
        <v>13153.97</v>
      </c>
      <c r="AO41" s="16">
        <v>15466.4147563025</v>
      </c>
      <c r="AP41" s="16">
        <v>15768.8231316526</v>
      </c>
      <c r="AQ41" s="16">
        <v>16071.2315070028</v>
      </c>
      <c r="AR41" s="16">
        <v>16373.6398823529</v>
      </c>
      <c r="AS41" s="16">
        <v>16676.0482577031</v>
      </c>
      <c r="AT41" s="16">
        <v>16978.4566330532</v>
      </c>
      <c r="AU41" s="16">
        <v>17280.8650084033</v>
      </c>
      <c r="AV41" s="16">
        <v>17583.273383753502</v>
      </c>
      <c r="AW41" s="16">
        <v>17885.681759103602</v>
      </c>
      <c r="AX41" s="16">
        <v>18188.0901344538</v>
      </c>
      <c r="AY41" s="16">
        <v>18490.4985098039</v>
      </c>
      <c r="AZ41" s="16">
        <v>18792.906885154</v>
      </c>
      <c r="BA41" s="16">
        <v>19095.315260504201</v>
      </c>
      <c r="BB41" s="33">
        <f t="shared" si="1"/>
        <v>209184.83035294092</v>
      </c>
      <c r="BC41" s="16">
        <f t="shared" si="2"/>
        <v>15000</v>
      </c>
      <c r="BD41" s="16">
        <f t="shared" si="12"/>
        <v>16200</v>
      </c>
      <c r="BE41" s="16">
        <f t="shared" si="12"/>
        <v>15900</v>
      </c>
      <c r="BF41" s="16">
        <f t="shared" si="11"/>
        <v>18000</v>
      </c>
      <c r="BG41" s="16">
        <f t="shared" si="11"/>
        <v>17800</v>
      </c>
      <c r="BH41" s="16">
        <f t="shared" si="11"/>
        <v>18700</v>
      </c>
      <c r="BI41" s="16">
        <f t="shared" si="11"/>
        <v>18700</v>
      </c>
      <c r="BJ41" s="16">
        <f t="shared" si="11"/>
        <v>18400</v>
      </c>
      <c r="BK41" s="16">
        <f t="shared" si="11"/>
        <v>18500</v>
      </c>
      <c r="BL41" s="16">
        <f t="shared" si="11"/>
        <v>17300</v>
      </c>
      <c r="BM41" s="16">
        <f t="shared" si="11"/>
        <v>16000</v>
      </c>
      <c r="BN41" s="16">
        <f t="shared" si="11"/>
        <v>18800</v>
      </c>
      <c r="BO41" s="39"/>
      <c r="BP41" s="39"/>
      <c r="BQ41" s="39"/>
      <c r="BR41" s="39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0">
        <f t="shared" si="4"/>
        <v>0.95719736531875221</v>
      </c>
      <c r="CH41" s="30">
        <f t="shared" si="5"/>
        <v>0.9095008314131291</v>
      </c>
    </row>
    <row r="42" spans="1:256" x14ac:dyDescent="0.25">
      <c r="A42" s="13"/>
      <c r="B42" s="14" t="s">
        <v>76</v>
      </c>
      <c r="C42" s="15">
        <v>3</v>
      </c>
      <c r="D42" s="20" t="s">
        <v>74</v>
      </c>
      <c r="E42" s="14" t="s">
        <v>77</v>
      </c>
      <c r="F42" s="16">
        <v>99787.33</v>
      </c>
      <c r="G42" s="16">
        <v>98895.17</v>
      </c>
      <c r="H42" s="16">
        <v>98594.49</v>
      </c>
      <c r="I42" s="16">
        <v>97694.39</v>
      </c>
      <c r="J42" s="16">
        <v>97397.58</v>
      </c>
      <c r="K42" s="16">
        <v>97943.17</v>
      </c>
      <c r="L42" s="16">
        <v>98701.03</v>
      </c>
      <c r="M42" s="16">
        <v>98860.7</v>
      </c>
      <c r="N42" s="16">
        <v>99106.97</v>
      </c>
      <c r="O42" s="16">
        <v>99407.32</v>
      </c>
      <c r="P42" s="16">
        <v>98528.6</v>
      </c>
      <c r="Q42" s="16">
        <v>98519.17</v>
      </c>
      <c r="R42" s="16">
        <v>98198.77</v>
      </c>
      <c r="S42" s="16">
        <v>98907.520000000004</v>
      </c>
      <c r="T42" s="16">
        <v>97856.65</v>
      </c>
      <c r="U42" s="16">
        <v>99627.63</v>
      </c>
      <c r="V42" s="16">
        <v>98423.91</v>
      </c>
      <c r="W42" s="16">
        <v>98342.14</v>
      </c>
      <c r="X42" s="16">
        <v>99183.62</v>
      </c>
      <c r="Y42" s="16">
        <v>98494.32</v>
      </c>
      <c r="Z42" s="16">
        <v>98975.41</v>
      </c>
      <c r="AA42" s="16">
        <v>97287.57</v>
      </c>
      <c r="AB42" s="16">
        <v>97501.28</v>
      </c>
      <c r="AC42" s="16">
        <v>97219.91</v>
      </c>
      <c r="AD42" s="16">
        <v>96692.47</v>
      </c>
      <c r="AE42" s="16">
        <v>96271.19</v>
      </c>
      <c r="AF42" s="16">
        <v>95449.57</v>
      </c>
      <c r="AG42" s="16">
        <v>95243.839999999997</v>
      </c>
      <c r="AH42" s="16">
        <v>95003.06</v>
      </c>
      <c r="AI42" s="16">
        <v>95120.46</v>
      </c>
      <c r="AJ42" s="16">
        <v>94933.85</v>
      </c>
      <c r="AK42" s="16">
        <v>95081.85</v>
      </c>
      <c r="AL42" s="16">
        <v>94922.21</v>
      </c>
      <c r="AM42" s="16">
        <v>95665.93</v>
      </c>
      <c r="AN42" s="16">
        <v>96184.1</v>
      </c>
      <c r="AO42" s="16">
        <v>95354.770957983201</v>
      </c>
      <c r="AP42" s="16">
        <v>95233.173820728305</v>
      </c>
      <c r="AQ42" s="16">
        <v>95111.576683473395</v>
      </c>
      <c r="AR42" s="16">
        <v>94989.979546218499</v>
      </c>
      <c r="AS42" s="16">
        <v>94868.382408963604</v>
      </c>
      <c r="AT42" s="16">
        <v>94746.785271708693</v>
      </c>
      <c r="AU42" s="16">
        <v>94625.188134453798</v>
      </c>
      <c r="AV42" s="16">
        <v>94503.590997198902</v>
      </c>
      <c r="AW42" s="16">
        <v>94381.993859944007</v>
      </c>
      <c r="AX42" s="16">
        <v>94260.396722689096</v>
      </c>
      <c r="AY42" s="16">
        <v>94138.799585434201</v>
      </c>
      <c r="AZ42" s="16">
        <v>94017.202448179305</v>
      </c>
      <c r="BA42" s="16">
        <v>93895.605310924395</v>
      </c>
      <c r="BB42" s="33">
        <f t="shared" si="1"/>
        <v>1134772.674789916</v>
      </c>
      <c r="BC42" s="16">
        <f t="shared" si="2"/>
        <v>95800</v>
      </c>
      <c r="BD42" s="16">
        <f t="shared" si="12"/>
        <v>95300</v>
      </c>
      <c r="BE42" s="16">
        <f t="shared" si="12"/>
        <v>94500</v>
      </c>
      <c r="BF42" s="16">
        <f t="shared" si="11"/>
        <v>94300</v>
      </c>
      <c r="BG42" s="16">
        <f t="shared" si="11"/>
        <v>94100</v>
      </c>
      <c r="BH42" s="16">
        <f t="shared" si="11"/>
        <v>94200</v>
      </c>
      <c r="BI42" s="16">
        <f t="shared" si="11"/>
        <v>94000</v>
      </c>
      <c r="BJ42" s="16">
        <f t="shared" si="11"/>
        <v>94200</v>
      </c>
      <c r="BK42" s="16">
        <f t="shared" si="11"/>
        <v>94000</v>
      </c>
      <c r="BL42" s="16">
        <f t="shared" si="11"/>
        <v>94700</v>
      </c>
      <c r="BM42" s="16">
        <f t="shared" si="11"/>
        <v>95200</v>
      </c>
      <c r="BN42" s="16">
        <f t="shared" si="11"/>
        <v>94400</v>
      </c>
      <c r="BO42" s="39"/>
      <c r="BP42" s="39"/>
      <c r="BQ42" s="39"/>
      <c r="BR42" s="39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0">
        <f t="shared" si="4"/>
        <v>0.81131569535447357</v>
      </c>
      <c r="CH42" s="30">
        <f t="shared" si="5"/>
        <v>0.63893913244796663</v>
      </c>
    </row>
    <row r="43" spans="1:256" x14ac:dyDescent="0.25">
      <c r="A43" s="13"/>
      <c r="B43" s="14" t="s">
        <v>78</v>
      </c>
      <c r="C43" s="15">
        <v>3</v>
      </c>
      <c r="D43" s="20" t="s">
        <v>74</v>
      </c>
      <c r="E43" s="14" t="s">
        <v>79</v>
      </c>
      <c r="F43" s="16">
        <v>128226</v>
      </c>
      <c r="G43" s="16">
        <v>128367.46</v>
      </c>
      <c r="H43" s="16">
        <v>128169.53</v>
      </c>
      <c r="I43" s="16">
        <v>127535.92</v>
      </c>
      <c r="J43" s="16">
        <v>127761.34</v>
      </c>
      <c r="K43" s="16">
        <v>127724.93</v>
      </c>
      <c r="L43" s="16">
        <v>126903.41</v>
      </c>
      <c r="M43" s="16">
        <v>126700.12</v>
      </c>
      <c r="N43" s="16">
        <v>127597.98</v>
      </c>
      <c r="O43" s="16">
        <v>128989.86</v>
      </c>
      <c r="P43" s="16">
        <v>128618.24000000001</v>
      </c>
      <c r="Q43" s="16">
        <v>127477.13</v>
      </c>
      <c r="R43" s="16">
        <v>126841.65</v>
      </c>
      <c r="S43" s="16">
        <v>127409.71</v>
      </c>
      <c r="T43" s="16">
        <v>126027.85</v>
      </c>
      <c r="U43" s="16">
        <v>126783.5</v>
      </c>
      <c r="V43" s="16">
        <v>127806.37</v>
      </c>
      <c r="W43" s="16">
        <v>127959.81</v>
      </c>
      <c r="X43" s="16">
        <v>128438.88</v>
      </c>
      <c r="Y43" s="16">
        <v>129325.05</v>
      </c>
      <c r="Z43" s="16">
        <v>129206.37</v>
      </c>
      <c r="AA43" s="16">
        <v>129718.96</v>
      </c>
      <c r="AB43" s="16">
        <v>129071.88</v>
      </c>
      <c r="AC43" s="16">
        <v>128570.59</v>
      </c>
      <c r="AD43" s="16">
        <v>127786.06</v>
      </c>
      <c r="AE43" s="16">
        <v>127331.45</v>
      </c>
      <c r="AF43" s="16">
        <v>127478.26</v>
      </c>
      <c r="AG43" s="16">
        <v>128986.06</v>
      </c>
      <c r="AH43" s="16">
        <v>129806.21</v>
      </c>
      <c r="AI43" s="16">
        <v>131054.55</v>
      </c>
      <c r="AJ43" s="16">
        <v>131798.10999999999</v>
      </c>
      <c r="AK43" s="16">
        <v>133424.89000000001</v>
      </c>
      <c r="AL43" s="16">
        <v>133907.67000000001</v>
      </c>
      <c r="AM43" s="16">
        <v>133063.37</v>
      </c>
      <c r="AN43" s="16">
        <v>132992.07</v>
      </c>
      <c r="AO43" s="16">
        <v>131315.005882353</v>
      </c>
      <c r="AP43" s="16">
        <v>131453.36138375301</v>
      </c>
      <c r="AQ43" s="16">
        <v>131591.71688515399</v>
      </c>
      <c r="AR43" s="16">
        <v>131730.072386555</v>
      </c>
      <c r="AS43" s="16">
        <v>131868.42788795501</v>
      </c>
      <c r="AT43" s="16">
        <v>132006.78338935599</v>
      </c>
      <c r="AU43" s="16">
        <v>132145.138890756</v>
      </c>
      <c r="AV43" s="16">
        <v>132283.49439215701</v>
      </c>
      <c r="AW43" s="16">
        <v>132421.849893557</v>
      </c>
      <c r="AX43" s="16">
        <v>132560.205394958</v>
      </c>
      <c r="AY43" s="16">
        <v>132698.56089635901</v>
      </c>
      <c r="AZ43" s="16">
        <v>132836.91639775899</v>
      </c>
      <c r="BA43" s="16">
        <v>132975.27189916</v>
      </c>
      <c r="BB43" s="33">
        <f t="shared" si="1"/>
        <v>1586571.7996974788</v>
      </c>
      <c r="BC43" s="16">
        <f t="shared" si="2"/>
        <v>129200</v>
      </c>
      <c r="BD43" s="16">
        <f t="shared" si="12"/>
        <v>128800</v>
      </c>
      <c r="BE43" s="16">
        <f t="shared" si="12"/>
        <v>128900</v>
      </c>
      <c r="BF43" s="16">
        <f t="shared" si="11"/>
        <v>130400</v>
      </c>
      <c r="BG43" s="16">
        <f t="shared" si="11"/>
        <v>131300</v>
      </c>
      <c r="BH43" s="16">
        <f t="shared" si="11"/>
        <v>132500</v>
      </c>
      <c r="BI43" s="16">
        <f t="shared" si="11"/>
        <v>133300</v>
      </c>
      <c r="BJ43" s="16">
        <f t="shared" si="11"/>
        <v>134900</v>
      </c>
      <c r="BK43" s="16">
        <f t="shared" si="11"/>
        <v>135400</v>
      </c>
      <c r="BL43" s="16">
        <f t="shared" si="11"/>
        <v>134600</v>
      </c>
      <c r="BM43" s="16">
        <f t="shared" si="11"/>
        <v>134500</v>
      </c>
      <c r="BN43" s="16">
        <f t="shared" si="11"/>
        <v>132800</v>
      </c>
      <c r="BO43" s="39"/>
      <c r="BP43" s="39"/>
      <c r="BQ43" s="39"/>
      <c r="BR43" s="39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0">
        <f t="shared" si="4"/>
        <v>0.71355070778650276</v>
      </c>
      <c r="CH43" s="30">
        <f t="shared" si="5"/>
        <v>0.48801820651576056</v>
      </c>
    </row>
    <row r="44" spans="1:256" x14ac:dyDescent="0.25">
      <c r="A44" s="13"/>
      <c r="B44" s="17" t="s">
        <v>80</v>
      </c>
      <c r="C44" s="18">
        <v>3</v>
      </c>
      <c r="D44" s="21" t="s">
        <v>74</v>
      </c>
      <c r="E44" s="17" t="s">
        <v>81</v>
      </c>
      <c r="F44" s="19">
        <v>48209</v>
      </c>
      <c r="G44" s="19">
        <v>49837.31</v>
      </c>
      <c r="H44" s="19">
        <v>49368.61</v>
      </c>
      <c r="I44" s="19">
        <v>49490.82</v>
      </c>
      <c r="J44" s="19">
        <v>48476.62</v>
      </c>
      <c r="K44" s="19">
        <v>48600.68</v>
      </c>
      <c r="L44" s="19">
        <v>48473.11</v>
      </c>
      <c r="M44" s="19">
        <v>48874.25</v>
      </c>
      <c r="N44" s="19">
        <v>49771.95</v>
      </c>
      <c r="O44" s="19">
        <v>48370.720000000001</v>
      </c>
      <c r="P44" s="19">
        <v>47901.77</v>
      </c>
      <c r="Q44" s="19">
        <v>48145.86</v>
      </c>
      <c r="R44" s="19">
        <v>48553.43</v>
      </c>
      <c r="S44" s="19">
        <v>47855.71</v>
      </c>
      <c r="T44" s="19">
        <v>48078.46</v>
      </c>
      <c r="U44" s="19">
        <v>47800.36</v>
      </c>
      <c r="V44" s="19">
        <v>47293.43</v>
      </c>
      <c r="W44" s="19">
        <v>48975.26</v>
      </c>
      <c r="X44" s="19">
        <v>48867.77</v>
      </c>
      <c r="Y44" s="19">
        <v>48873.37</v>
      </c>
      <c r="Z44" s="19">
        <v>47373.1</v>
      </c>
      <c r="AA44" s="19">
        <v>46519.81</v>
      </c>
      <c r="AB44" s="19">
        <v>47522.01</v>
      </c>
      <c r="AC44" s="19">
        <v>46242.27</v>
      </c>
      <c r="AD44" s="19">
        <v>44911.8</v>
      </c>
      <c r="AE44" s="19">
        <v>43798.32</v>
      </c>
      <c r="AF44" s="19">
        <v>43465.24</v>
      </c>
      <c r="AG44" s="19">
        <v>43244.54</v>
      </c>
      <c r="AH44" s="19">
        <v>43045.07</v>
      </c>
      <c r="AI44" s="19">
        <v>44435.89</v>
      </c>
      <c r="AJ44" s="19">
        <v>45512.14</v>
      </c>
      <c r="AK44" s="19">
        <v>45860.13</v>
      </c>
      <c r="AL44" s="19">
        <v>46315.83</v>
      </c>
      <c r="AM44" s="19">
        <v>45718.16</v>
      </c>
      <c r="AN44" s="19">
        <v>44756.160000000003</v>
      </c>
      <c r="AO44" s="19">
        <v>44333.039327731101</v>
      </c>
      <c r="AP44" s="19">
        <v>44176.082845938399</v>
      </c>
      <c r="AQ44" s="19">
        <v>44019.126364145697</v>
      </c>
      <c r="AR44" s="19">
        <v>43862.1698823529</v>
      </c>
      <c r="AS44" s="19">
        <v>43705.213400560198</v>
      </c>
      <c r="AT44" s="19">
        <v>43548.256918767504</v>
      </c>
      <c r="AU44" s="19">
        <v>43391.300436974801</v>
      </c>
      <c r="AV44" s="19">
        <v>43234.343955182099</v>
      </c>
      <c r="AW44" s="19">
        <v>43077.387473389397</v>
      </c>
      <c r="AX44" s="19">
        <v>42920.430991596601</v>
      </c>
      <c r="AY44" s="19">
        <v>42763.474509803898</v>
      </c>
      <c r="AZ44" s="19">
        <v>42606.518028011204</v>
      </c>
      <c r="BA44" s="19">
        <v>42449.561546218501</v>
      </c>
      <c r="BB44" s="33">
        <f t="shared" si="1"/>
        <v>519753.8663529412</v>
      </c>
      <c r="BC44" s="19">
        <f t="shared" si="2"/>
        <v>43600</v>
      </c>
      <c r="BD44" s="19">
        <f t="shared" si="12"/>
        <v>42500</v>
      </c>
      <c r="BE44" s="19">
        <f t="shared" si="12"/>
        <v>42200</v>
      </c>
      <c r="BF44" s="19">
        <f t="shared" si="11"/>
        <v>42000</v>
      </c>
      <c r="BG44" s="19">
        <f t="shared" si="11"/>
        <v>41800</v>
      </c>
      <c r="BH44" s="19">
        <f t="shared" si="11"/>
        <v>43100</v>
      </c>
      <c r="BI44" s="19">
        <f t="shared" si="11"/>
        <v>44200</v>
      </c>
      <c r="BJ44" s="19">
        <f t="shared" si="11"/>
        <v>44500</v>
      </c>
      <c r="BK44" s="19">
        <f t="shared" si="11"/>
        <v>45000</v>
      </c>
      <c r="BL44" s="19">
        <f t="shared" si="11"/>
        <v>44400</v>
      </c>
      <c r="BM44" s="19">
        <f t="shared" si="11"/>
        <v>43400</v>
      </c>
      <c r="BN44" s="19">
        <f t="shared" si="11"/>
        <v>43000</v>
      </c>
      <c r="BO44" s="39"/>
      <c r="BP44" s="39"/>
      <c r="BQ44" s="39"/>
      <c r="BR44" s="39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0">
        <f t="shared" si="4"/>
        <v>0.82199567834117804</v>
      </c>
      <c r="CH44" s="30">
        <f t="shared" si="5"/>
        <v>0.65686681042770267</v>
      </c>
    </row>
    <row r="45" spans="1:256" s="4" customFormat="1" x14ac:dyDescent="0.25">
      <c r="A45" s="10"/>
      <c r="B45" s="5"/>
      <c r="C45" s="6"/>
      <c r="D45" s="7" t="s">
        <v>82</v>
      </c>
      <c r="E45" s="5"/>
      <c r="F45" s="9">
        <f t="shared" ref="F45:BA45" si="15">SUBTOTAL(9,F41:F44)</f>
        <v>282103.5</v>
      </c>
      <c r="G45" s="9">
        <f t="shared" si="15"/>
        <v>283035.21999999997</v>
      </c>
      <c r="H45" s="9">
        <f t="shared" si="15"/>
        <v>282564.25</v>
      </c>
      <c r="I45" s="9">
        <f t="shared" si="15"/>
        <v>281118.86</v>
      </c>
      <c r="J45" s="9">
        <f t="shared" si="15"/>
        <v>280186.64</v>
      </c>
      <c r="K45" s="9">
        <f t="shared" si="15"/>
        <v>280303.64</v>
      </c>
      <c r="L45" s="9">
        <f t="shared" si="15"/>
        <v>281187.06</v>
      </c>
      <c r="M45" s="9">
        <f t="shared" si="15"/>
        <v>281093.70999999996</v>
      </c>
      <c r="N45" s="9">
        <f t="shared" si="15"/>
        <v>284197.34999999998</v>
      </c>
      <c r="O45" s="9">
        <f t="shared" si="15"/>
        <v>284583.71999999997</v>
      </c>
      <c r="P45" s="9">
        <f t="shared" si="15"/>
        <v>283090.84000000003</v>
      </c>
      <c r="Q45" s="9">
        <f t="shared" si="15"/>
        <v>282475.40000000002</v>
      </c>
      <c r="R45" s="9">
        <f t="shared" si="15"/>
        <v>280534.21999999997</v>
      </c>
      <c r="S45" s="9">
        <f t="shared" si="15"/>
        <v>282388.28000000003</v>
      </c>
      <c r="T45" s="9">
        <f t="shared" si="15"/>
        <v>279579.17000000004</v>
      </c>
      <c r="U45" s="9">
        <f t="shared" si="15"/>
        <v>282004.58</v>
      </c>
      <c r="V45" s="9">
        <f t="shared" si="15"/>
        <v>282139.2</v>
      </c>
      <c r="W45" s="9">
        <f t="shared" si="15"/>
        <v>285244.03999999998</v>
      </c>
      <c r="X45" s="9">
        <f t="shared" si="15"/>
        <v>286600.55</v>
      </c>
      <c r="Y45" s="9">
        <f t="shared" si="15"/>
        <v>286528.25</v>
      </c>
      <c r="Z45" s="9">
        <f t="shared" si="15"/>
        <v>285031.05</v>
      </c>
      <c r="AA45" s="9">
        <f t="shared" si="15"/>
        <v>283932.86</v>
      </c>
      <c r="AB45" s="9">
        <f t="shared" si="15"/>
        <v>285044.95</v>
      </c>
      <c r="AC45" s="9">
        <f t="shared" si="15"/>
        <v>283707.74</v>
      </c>
      <c r="AD45" s="9">
        <f t="shared" si="15"/>
        <v>281684.84999999998</v>
      </c>
      <c r="AE45" s="9">
        <f t="shared" si="15"/>
        <v>280662.33</v>
      </c>
      <c r="AF45" s="9">
        <f t="shared" si="15"/>
        <v>279437.43</v>
      </c>
      <c r="AG45" s="9">
        <f t="shared" si="15"/>
        <v>282228.45999999996</v>
      </c>
      <c r="AH45" s="9">
        <f t="shared" si="15"/>
        <v>282499.67</v>
      </c>
      <c r="AI45" s="9">
        <f t="shared" si="15"/>
        <v>285963.43</v>
      </c>
      <c r="AJ45" s="9">
        <f t="shared" si="15"/>
        <v>287604.28999999998</v>
      </c>
      <c r="AK45" s="9">
        <f t="shared" si="15"/>
        <v>289442.88</v>
      </c>
      <c r="AL45" s="9">
        <f t="shared" si="15"/>
        <v>290331.54000000004</v>
      </c>
      <c r="AM45" s="9">
        <f t="shared" si="15"/>
        <v>288614.36</v>
      </c>
      <c r="AN45" s="9">
        <f t="shared" si="15"/>
        <v>287086.30000000005</v>
      </c>
      <c r="AO45" s="9">
        <f t="shared" si="15"/>
        <v>286469.23092436983</v>
      </c>
      <c r="AP45" s="9">
        <f t="shared" si="15"/>
        <v>286631.44118207233</v>
      </c>
      <c r="AQ45" s="9">
        <f t="shared" si="15"/>
        <v>286793.65143977589</v>
      </c>
      <c r="AR45" s="9">
        <f t="shared" si="15"/>
        <v>286955.86169747927</v>
      </c>
      <c r="AS45" s="9">
        <f t="shared" si="15"/>
        <v>287118.07195518189</v>
      </c>
      <c r="AT45" s="9">
        <f t="shared" si="15"/>
        <v>287280.28221288539</v>
      </c>
      <c r="AU45" s="9">
        <f t="shared" si="15"/>
        <v>287442.49247058789</v>
      </c>
      <c r="AV45" s="9">
        <f t="shared" si="15"/>
        <v>287604.70272829151</v>
      </c>
      <c r="AW45" s="9">
        <f t="shared" si="15"/>
        <v>287766.91298599401</v>
      </c>
      <c r="AX45" s="9">
        <f t="shared" si="15"/>
        <v>287929.12324369751</v>
      </c>
      <c r="AY45" s="9">
        <f t="shared" si="15"/>
        <v>288091.33350140101</v>
      </c>
      <c r="AZ45" s="9">
        <f t="shared" si="15"/>
        <v>288253.54375910352</v>
      </c>
      <c r="BA45" s="9">
        <f t="shared" si="15"/>
        <v>288415.75401680713</v>
      </c>
      <c r="BB45" s="33">
        <f t="shared" si="1"/>
        <v>3450283.171193277</v>
      </c>
      <c r="BC45" s="9">
        <f t="shared" si="2"/>
        <v>284000</v>
      </c>
      <c r="BD45" s="9">
        <f t="shared" si="12"/>
        <v>283000</v>
      </c>
      <c r="BE45" s="9">
        <f t="shared" si="12"/>
        <v>281700</v>
      </c>
      <c r="BF45" s="9">
        <f t="shared" si="11"/>
        <v>284600</v>
      </c>
      <c r="BG45" s="9">
        <f t="shared" si="11"/>
        <v>284800</v>
      </c>
      <c r="BH45" s="9">
        <f t="shared" si="11"/>
        <v>288300</v>
      </c>
      <c r="BI45" s="9">
        <f t="shared" si="11"/>
        <v>290000</v>
      </c>
      <c r="BJ45" s="9">
        <f t="shared" si="11"/>
        <v>291800</v>
      </c>
      <c r="BK45" s="9">
        <f t="shared" si="11"/>
        <v>292700</v>
      </c>
      <c r="BL45" s="9">
        <f t="shared" si="11"/>
        <v>291000</v>
      </c>
      <c r="BM45" s="9">
        <f t="shared" si="11"/>
        <v>289500</v>
      </c>
      <c r="BN45" s="9">
        <f t="shared" si="11"/>
        <v>288800</v>
      </c>
      <c r="BO45" s="39"/>
      <c r="BP45" s="39"/>
      <c r="BQ45" s="39"/>
      <c r="BR45" s="39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0">
        <f t="shared" si="4"/>
        <v>0.60143996374671527</v>
      </c>
      <c r="CH45" s="30">
        <f t="shared" si="5"/>
        <v>0.34245847799703927</v>
      </c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x14ac:dyDescent="0.25">
      <c r="A46" s="13"/>
      <c r="B46" s="14" t="s">
        <v>83</v>
      </c>
      <c r="C46" s="15">
        <v>3.1</v>
      </c>
      <c r="D46" s="14" t="s">
        <v>84</v>
      </c>
      <c r="E46" s="14" t="s">
        <v>85</v>
      </c>
      <c r="F46" s="16">
        <v>764.21</v>
      </c>
      <c r="G46" s="16">
        <v>466.36</v>
      </c>
      <c r="H46" s="16">
        <v>-413.79</v>
      </c>
      <c r="I46" s="16">
        <v>-1319.91</v>
      </c>
      <c r="J46" s="16">
        <v>-1235.21</v>
      </c>
      <c r="K46" s="16">
        <v>-1436.46</v>
      </c>
      <c r="L46" s="16">
        <v>-312.3</v>
      </c>
      <c r="M46" s="16">
        <v>-2117.04</v>
      </c>
      <c r="N46" s="16">
        <v>-1245.8699999999999</v>
      </c>
      <c r="O46" s="16">
        <v>-1084.3800000000001</v>
      </c>
      <c r="P46" s="16">
        <v>-1717.33</v>
      </c>
      <c r="Q46" s="16">
        <v>-2118.73</v>
      </c>
      <c r="R46" s="16">
        <v>-2445.92</v>
      </c>
      <c r="S46" s="16">
        <v>-2755.4</v>
      </c>
      <c r="T46" s="16">
        <v>-2199.31</v>
      </c>
      <c r="U46" s="16">
        <v>-1929.41</v>
      </c>
      <c r="V46" s="16">
        <v>-885.05</v>
      </c>
      <c r="W46" s="16">
        <v>-837.59</v>
      </c>
      <c r="X46" s="16">
        <v>-1520.39</v>
      </c>
      <c r="Y46" s="16">
        <v>-1240.75</v>
      </c>
      <c r="Z46" s="16">
        <v>-707.3</v>
      </c>
      <c r="AA46" s="16">
        <v>-1589.45</v>
      </c>
      <c r="AB46" s="16">
        <v>-2659</v>
      </c>
      <c r="AC46" s="16">
        <v>-3821.17</v>
      </c>
      <c r="AD46" s="16">
        <v>-2651.46</v>
      </c>
      <c r="AE46" s="16">
        <v>-2714.83</v>
      </c>
      <c r="AF46" s="16">
        <v>-2415.4499999999998</v>
      </c>
      <c r="AG46" s="16">
        <v>-1952.24</v>
      </c>
      <c r="AH46" s="16">
        <v>-1901.46</v>
      </c>
      <c r="AI46" s="16">
        <v>-1830.43</v>
      </c>
      <c r="AJ46" s="16">
        <v>-2490.81</v>
      </c>
      <c r="AK46" s="16">
        <v>-2721.75</v>
      </c>
      <c r="AL46" s="16">
        <v>-2844.75</v>
      </c>
      <c r="AM46" s="16">
        <v>-2797.68</v>
      </c>
      <c r="AN46" s="16">
        <v>-2715.31</v>
      </c>
      <c r="AO46" s="16">
        <v>-2943.4042352941201</v>
      </c>
      <c r="AP46" s="16">
        <v>-3009.4705658263301</v>
      </c>
      <c r="AQ46" s="16">
        <v>-3075.5368963585502</v>
      </c>
      <c r="AR46" s="16">
        <v>-3141.6032268907602</v>
      </c>
      <c r="AS46" s="16">
        <v>-3207.6695574229698</v>
      </c>
      <c r="AT46" s="16">
        <v>-3273.7358879551898</v>
      </c>
      <c r="AU46" s="16">
        <v>-3339.8022184873998</v>
      </c>
      <c r="AV46" s="16">
        <v>-3405.8685490196099</v>
      </c>
      <c r="AW46" s="16">
        <v>-3471.9348795518199</v>
      </c>
      <c r="AX46" s="16">
        <v>-3538.0012100840399</v>
      </c>
      <c r="AY46" s="16">
        <v>-3604.06754061625</v>
      </c>
      <c r="AZ46" s="16">
        <v>-3670.13387114846</v>
      </c>
      <c r="BA46" s="16">
        <v>-3736.20020168068</v>
      </c>
      <c r="BB46" s="33">
        <f t="shared" si="1"/>
        <v>-40474.024605042054</v>
      </c>
      <c r="BC46" s="16">
        <f t="shared" si="2"/>
        <v>-3600</v>
      </c>
      <c r="BD46" s="16">
        <f t="shared" si="12"/>
        <v>-3700</v>
      </c>
      <c r="BE46" s="16">
        <f t="shared" si="12"/>
        <v>-3300</v>
      </c>
      <c r="BF46" s="16">
        <f t="shared" si="11"/>
        <v>-2600</v>
      </c>
      <c r="BG46" s="16">
        <f t="shared" si="11"/>
        <v>-2600</v>
      </c>
      <c r="BH46" s="16">
        <f t="shared" si="11"/>
        <v>-2500</v>
      </c>
      <c r="BI46" s="16">
        <f t="shared" si="11"/>
        <v>-3400</v>
      </c>
      <c r="BJ46" s="16">
        <f t="shared" si="11"/>
        <v>-3700</v>
      </c>
      <c r="BK46" s="16">
        <f t="shared" si="11"/>
        <v>-3800</v>
      </c>
      <c r="BL46" s="16">
        <f t="shared" si="11"/>
        <v>-3800</v>
      </c>
      <c r="BM46" s="16">
        <f t="shared" si="11"/>
        <v>-3700</v>
      </c>
      <c r="BN46" s="16">
        <f t="shared" si="11"/>
        <v>-4000</v>
      </c>
      <c r="BO46" s="39"/>
      <c r="BP46" s="39"/>
      <c r="BQ46" s="39"/>
      <c r="BR46" s="39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0">
        <f t="shared" si="4"/>
        <v>0.69810845030211799</v>
      </c>
      <c r="CH46" s="30">
        <f t="shared" si="5"/>
        <v>0.46627227472259253</v>
      </c>
    </row>
    <row r="47" spans="1:256" x14ac:dyDescent="0.25">
      <c r="A47" s="13"/>
      <c r="B47" s="14" t="s">
        <v>86</v>
      </c>
      <c r="C47" s="15">
        <v>3.1</v>
      </c>
      <c r="D47" s="14" t="s">
        <v>84</v>
      </c>
      <c r="E47" s="14" t="s">
        <v>87</v>
      </c>
      <c r="F47" s="16">
        <v>805.78</v>
      </c>
      <c r="G47" s="16">
        <v>1604</v>
      </c>
      <c r="H47" s="16">
        <v>951.39</v>
      </c>
      <c r="I47" s="16">
        <v>988.16</v>
      </c>
      <c r="J47" s="16">
        <v>1850.72</v>
      </c>
      <c r="K47" s="16">
        <v>2518.4699999999998</v>
      </c>
      <c r="L47" s="16">
        <v>2222.85</v>
      </c>
      <c r="M47" s="16">
        <v>1645.86</v>
      </c>
      <c r="N47" s="16">
        <v>911.18</v>
      </c>
      <c r="O47" s="16">
        <v>2286.0100000000002</v>
      </c>
      <c r="P47" s="16">
        <v>2346.9299999999998</v>
      </c>
      <c r="Q47" s="16">
        <v>1831.85</v>
      </c>
      <c r="R47" s="16">
        <v>1224.5999999999999</v>
      </c>
      <c r="S47" s="16">
        <v>1270.56</v>
      </c>
      <c r="T47" s="16">
        <v>1422.85</v>
      </c>
      <c r="U47" s="16">
        <v>1386.71</v>
      </c>
      <c r="V47" s="16">
        <v>1502.29</v>
      </c>
      <c r="W47" s="16">
        <v>1926.79</v>
      </c>
      <c r="X47" s="16">
        <v>2593.84</v>
      </c>
      <c r="Y47" s="16">
        <v>3329.64</v>
      </c>
      <c r="Z47" s="16">
        <v>3285.48</v>
      </c>
      <c r="AA47" s="16">
        <v>2066.81</v>
      </c>
      <c r="AB47" s="16">
        <v>3393</v>
      </c>
      <c r="AC47" s="16">
        <v>3378.78</v>
      </c>
      <c r="AD47" s="16">
        <v>3734.26</v>
      </c>
      <c r="AE47" s="16">
        <v>4037.22</v>
      </c>
      <c r="AF47" s="16">
        <v>2640.67</v>
      </c>
      <c r="AG47" s="16">
        <v>2691.29</v>
      </c>
      <c r="AH47" s="16">
        <v>1321.82</v>
      </c>
      <c r="AI47" s="16">
        <v>429.76</v>
      </c>
      <c r="AJ47" s="16">
        <v>-151.99</v>
      </c>
      <c r="AK47" s="16">
        <v>-1096.2</v>
      </c>
      <c r="AL47" s="16">
        <v>-1616.06</v>
      </c>
      <c r="AM47" s="16">
        <v>-2081.4499999999998</v>
      </c>
      <c r="AN47" s="16">
        <v>-2763.13</v>
      </c>
      <c r="AO47" s="16">
        <v>709.17428571428604</v>
      </c>
      <c r="AP47" s="16">
        <v>663.03199999999595</v>
      </c>
      <c r="AQ47" s="16">
        <v>616.88971428571597</v>
      </c>
      <c r="AR47" s="16">
        <v>570.74742857142598</v>
      </c>
      <c r="AS47" s="16">
        <v>524.60514285714601</v>
      </c>
      <c r="AT47" s="16">
        <v>478.46285714285602</v>
      </c>
      <c r="AU47" s="16">
        <v>432.32057142857599</v>
      </c>
      <c r="AV47" s="16">
        <v>386.17828571428601</v>
      </c>
      <c r="AW47" s="16">
        <v>340.03599999999602</v>
      </c>
      <c r="AX47" s="16">
        <v>293.89371428571599</v>
      </c>
      <c r="AY47" s="16">
        <v>247.751428571426</v>
      </c>
      <c r="AZ47" s="16">
        <v>201.609142857146</v>
      </c>
      <c r="BA47" s="16">
        <v>155.46685714285599</v>
      </c>
      <c r="BB47" s="33">
        <f t="shared" si="1"/>
        <v>4910.9931428571417</v>
      </c>
      <c r="BC47" s="16">
        <f t="shared" si="2"/>
        <v>2300</v>
      </c>
      <c r="BD47" s="16">
        <f t="shared" si="12"/>
        <v>2500</v>
      </c>
      <c r="BE47" s="16">
        <f t="shared" si="12"/>
        <v>1700</v>
      </c>
      <c r="BF47" s="16">
        <f t="shared" si="11"/>
        <v>1700</v>
      </c>
      <c r="BG47" s="16">
        <f t="shared" si="11"/>
        <v>800</v>
      </c>
      <c r="BH47" s="16">
        <f t="shared" si="11"/>
        <v>300</v>
      </c>
      <c r="BI47" s="16">
        <f t="shared" si="11"/>
        <v>-100</v>
      </c>
      <c r="BJ47" s="16">
        <f t="shared" si="11"/>
        <v>-700</v>
      </c>
      <c r="BK47" s="16">
        <f t="shared" si="11"/>
        <v>-1000</v>
      </c>
      <c r="BL47" s="16">
        <f t="shared" si="11"/>
        <v>-1300</v>
      </c>
      <c r="BM47" s="16">
        <f t="shared" si="11"/>
        <v>-1700</v>
      </c>
      <c r="BN47" s="16">
        <f t="shared" si="11"/>
        <v>400</v>
      </c>
      <c r="BO47" s="39"/>
      <c r="BP47" s="39"/>
      <c r="BQ47" s="39"/>
      <c r="BR47" s="39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0">
        <f t="shared" si="4"/>
        <v>0.30959676799029451</v>
      </c>
      <c r="CH47" s="30">
        <f t="shared" si="5"/>
        <v>8.8757884375437232E-2</v>
      </c>
    </row>
    <row r="48" spans="1:256" x14ac:dyDescent="0.25">
      <c r="A48" s="13"/>
      <c r="B48" s="14" t="s">
        <v>88</v>
      </c>
      <c r="C48" s="15">
        <v>3.1</v>
      </c>
      <c r="D48" s="14" t="s">
        <v>84</v>
      </c>
      <c r="E48" s="14" t="s">
        <v>89</v>
      </c>
      <c r="F48" s="16">
        <v>361.39</v>
      </c>
      <c r="G48" s="16">
        <v>379.01</v>
      </c>
      <c r="H48" s="16">
        <v>-697.98</v>
      </c>
      <c r="I48" s="16">
        <v>-1001.33</v>
      </c>
      <c r="J48" s="16">
        <v>-615.55999999999995</v>
      </c>
      <c r="K48" s="16">
        <v>-459.81</v>
      </c>
      <c r="L48" s="16">
        <v>539.79999999999995</v>
      </c>
      <c r="M48" s="16">
        <v>-699.17</v>
      </c>
      <c r="N48" s="16">
        <v>-891.04</v>
      </c>
      <c r="O48" s="16">
        <v>-387.81</v>
      </c>
      <c r="P48" s="16">
        <v>-1720.73</v>
      </c>
      <c r="Q48" s="16">
        <v>-798.41</v>
      </c>
      <c r="R48" s="16">
        <v>-1280.05</v>
      </c>
      <c r="S48" s="16">
        <v>-1875.21</v>
      </c>
      <c r="T48" s="16">
        <v>-382.04</v>
      </c>
      <c r="U48" s="16">
        <v>-882.08</v>
      </c>
      <c r="V48" s="16">
        <v>545.04</v>
      </c>
      <c r="W48" s="16">
        <v>1119.4100000000001</v>
      </c>
      <c r="X48" s="16">
        <v>413.41</v>
      </c>
      <c r="Y48" s="16">
        <v>438.75</v>
      </c>
      <c r="Z48" s="16">
        <v>515.08000000000004</v>
      </c>
      <c r="AA48" s="16">
        <v>192.31</v>
      </c>
      <c r="AB48" s="16">
        <v>912.33</v>
      </c>
      <c r="AC48" s="16">
        <v>1545.84</v>
      </c>
      <c r="AD48" s="16">
        <v>2360.98</v>
      </c>
      <c r="AE48" s="16">
        <v>2732.46</v>
      </c>
      <c r="AF48" s="16">
        <v>2697.33</v>
      </c>
      <c r="AG48" s="16">
        <v>1237.4000000000001</v>
      </c>
      <c r="AH48" s="16">
        <v>2288.64</v>
      </c>
      <c r="AI48" s="16">
        <v>1771.51</v>
      </c>
      <c r="AJ48" s="16">
        <v>1357.14</v>
      </c>
      <c r="AK48" s="16">
        <v>1965.42</v>
      </c>
      <c r="AL48" s="16">
        <v>2290.15</v>
      </c>
      <c r="AM48" s="16">
        <v>1854.18</v>
      </c>
      <c r="AN48" s="16">
        <v>2240.9299999999998</v>
      </c>
      <c r="AO48" s="16">
        <v>2317.5371596638702</v>
      </c>
      <c r="AP48" s="16">
        <v>2417.6109859943999</v>
      </c>
      <c r="AQ48" s="16">
        <v>2517.6848123249301</v>
      </c>
      <c r="AR48" s="16">
        <v>2617.7586386554599</v>
      </c>
      <c r="AS48" s="16">
        <v>2717.8324649860001</v>
      </c>
      <c r="AT48" s="16">
        <v>2817.9062913165299</v>
      </c>
      <c r="AU48" s="16">
        <v>2917.9801176470601</v>
      </c>
      <c r="AV48" s="16">
        <v>3018.0539439775898</v>
      </c>
      <c r="AW48" s="16">
        <v>3118.12777030813</v>
      </c>
      <c r="AX48" s="16">
        <v>3218.2015966386598</v>
      </c>
      <c r="AY48" s="16">
        <v>3318.27542296919</v>
      </c>
      <c r="AZ48" s="16">
        <v>3418.3492492997202</v>
      </c>
      <c r="BA48" s="16">
        <v>3518.42307563025</v>
      </c>
      <c r="BB48" s="33">
        <f t="shared" si="1"/>
        <v>35616.204369747924</v>
      </c>
      <c r="BC48" s="16">
        <f t="shared" si="2"/>
        <v>3300</v>
      </c>
      <c r="BD48" s="16">
        <f t="shared" si="12"/>
        <v>3900</v>
      </c>
      <c r="BE48" s="16">
        <f t="shared" si="12"/>
        <v>3800</v>
      </c>
      <c r="BF48" s="16">
        <f t="shared" si="11"/>
        <v>1800</v>
      </c>
      <c r="BG48" s="16">
        <f t="shared" si="11"/>
        <v>3200</v>
      </c>
      <c r="BH48" s="16">
        <f t="shared" si="11"/>
        <v>2500</v>
      </c>
      <c r="BI48" s="16">
        <f t="shared" si="11"/>
        <v>1900</v>
      </c>
      <c r="BJ48" s="16">
        <f t="shared" si="11"/>
        <v>2800</v>
      </c>
      <c r="BK48" s="16">
        <f t="shared" si="11"/>
        <v>3200</v>
      </c>
      <c r="BL48" s="16">
        <f t="shared" si="11"/>
        <v>2600</v>
      </c>
      <c r="BM48" s="16">
        <f t="shared" si="11"/>
        <v>3200</v>
      </c>
      <c r="BN48" s="16">
        <f t="shared" si="11"/>
        <v>3300</v>
      </c>
      <c r="BO48" s="39"/>
      <c r="BP48" s="39"/>
      <c r="BQ48" s="39"/>
      <c r="BR48" s="39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0">
        <f t="shared" si="4"/>
        <v>0.78796548586983695</v>
      </c>
      <c r="CH48" s="30">
        <f t="shared" si="5"/>
        <v>0.60078954352634795</v>
      </c>
    </row>
    <row r="49" spans="1:256" x14ac:dyDescent="0.25">
      <c r="A49" s="13"/>
      <c r="B49" s="14" t="s">
        <v>90</v>
      </c>
      <c r="C49" s="15">
        <v>3.1</v>
      </c>
      <c r="D49" s="14" t="s">
        <v>84</v>
      </c>
      <c r="E49" s="14" t="s">
        <v>91</v>
      </c>
      <c r="F49" s="16">
        <v>407.6</v>
      </c>
      <c r="G49" s="16">
        <v>-451.51</v>
      </c>
      <c r="H49" s="16">
        <v>441.28</v>
      </c>
      <c r="I49" s="16">
        <v>715.48</v>
      </c>
      <c r="J49" s="16">
        <v>1024.07</v>
      </c>
      <c r="K49" s="16">
        <v>-719.02</v>
      </c>
      <c r="L49" s="16">
        <v>-952.86</v>
      </c>
      <c r="M49" s="16">
        <v>-1390.56</v>
      </c>
      <c r="N49" s="16">
        <v>-2736.4</v>
      </c>
      <c r="O49" s="16">
        <v>-2767.49</v>
      </c>
      <c r="P49" s="16">
        <v>-4309.3599999999997</v>
      </c>
      <c r="Q49" s="16">
        <v>-5144.3100000000004</v>
      </c>
      <c r="R49" s="16">
        <v>-4879.67</v>
      </c>
      <c r="S49" s="16">
        <v>-4570.79</v>
      </c>
      <c r="T49" s="16">
        <v>-3010.81</v>
      </c>
      <c r="U49" s="16">
        <v>-2532.3200000000002</v>
      </c>
      <c r="V49" s="16">
        <v>-2200.31</v>
      </c>
      <c r="W49" s="16">
        <v>-733.04</v>
      </c>
      <c r="X49" s="16">
        <v>-1085.47</v>
      </c>
      <c r="Y49" s="16">
        <v>359.6</v>
      </c>
      <c r="Z49" s="16">
        <v>-886.97</v>
      </c>
      <c r="AA49" s="16">
        <v>-461.3</v>
      </c>
      <c r="AB49" s="16">
        <v>207.63</v>
      </c>
      <c r="AC49" s="16">
        <v>-68.319999999999993</v>
      </c>
      <c r="AD49" s="16">
        <v>513.19000000000005</v>
      </c>
      <c r="AE49" s="16">
        <v>820.07</v>
      </c>
      <c r="AF49" s="16">
        <v>2297.34</v>
      </c>
      <c r="AG49" s="16">
        <v>2671.05</v>
      </c>
      <c r="AH49" s="16">
        <v>3069.95</v>
      </c>
      <c r="AI49" s="16">
        <v>3632.82</v>
      </c>
      <c r="AJ49" s="16">
        <v>2915.09</v>
      </c>
      <c r="AK49" s="16">
        <v>4159.75</v>
      </c>
      <c r="AL49" s="16">
        <v>4721.05</v>
      </c>
      <c r="AM49" s="16">
        <v>4545.93</v>
      </c>
      <c r="AN49" s="16">
        <v>5360.53</v>
      </c>
      <c r="AO49" s="16">
        <v>3154.9294117647</v>
      </c>
      <c r="AP49" s="16">
        <v>3331.8510140056001</v>
      </c>
      <c r="AQ49" s="16">
        <v>3508.7726162465001</v>
      </c>
      <c r="AR49" s="16">
        <v>3685.6942184873901</v>
      </c>
      <c r="AS49" s="16">
        <v>3862.6158207282901</v>
      </c>
      <c r="AT49" s="16">
        <v>4039.5374229691802</v>
      </c>
      <c r="AU49" s="16">
        <v>4216.4590252100797</v>
      </c>
      <c r="AV49" s="16">
        <v>4393.3806274509798</v>
      </c>
      <c r="AW49" s="16">
        <v>4570.3022296918698</v>
      </c>
      <c r="AX49" s="16">
        <v>4747.2238319327698</v>
      </c>
      <c r="AY49" s="16">
        <v>4924.1454341736699</v>
      </c>
      <c r="AZ49" s="16">
        <v>5101.0670364145599</v>
      </c>
      <c r="BA49" s="16">
        <v>5277.9886386554599</v>
      </c>
      <c r="BB49" s="33">
        <f t="shared" si="1"/>
        <v>51659.037915966343</v>
      </c>
      <c r="BC49" s="16">
        <f t="shared" si="2"/>
        <v>700</v>
      </c>
      <c r="BD49" s="16">
        <f t="shared" si="12"/>
        <v>1100</v>
      </c>
      <c r="BE49" s="16">
        <f t="shared" si="12"/>
        <v>3100</v>
      </c>
      <c r="BF49" s="16">
        <f t="shared" si="11"/>
        <v>3600</v>
      </c>
      <c r="BG49" s="16">
        <f t="shared" si="11"/>
        <v>4200</v>
      </c>
      <c r="BH49" s="16">
        <f t="shared" si="11"/>
        <v>5000</v>
      </c>
      <c r="BI49" s="16">
        <f t="shared" si="11"/>
        <v>4000</v>
      </c>
      <c r="BJ49" s="16">
        <f t="shared" si="11"/>
        <v>5700</v>
      </c>
      <c r="BK49" s="16">
        <f t="shared" si="11"/>
        <v>6400</v>
      </c>
      <c r="BL49" s="16">
        <f t="shared" si="11"/>
        <v>6200</v>
      </c>
      <c r="BM49" s="16">
        <f t="shared" si="11"/>
        <v>7300</v>
      </c>
      <c r="BN49" s="16">
        <f t="shared" si="11"/>
        <v>4300</v>
      </c>
      <c r="BO49" s="39"/>
      <c r="BP49" s="39"/>
      <c r="BQ49" s="39"/>
      <c r="BR49" s="39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0">
        <f t="shared" si="4"/>
        <v>0.66231602254622979</v>
      </c>
      <c r="CH49" s="30">
        <f t="shared" si="5"/>
        <v>0.41793393172363857</v>
      </c>
    </row>
    <row r="50" spans="1:256" x14ac:dyDescent="0.25">
      <c r="A50" s="13"/>
      <c r="B50" s="14" t="s">
        <v>92</v>
      </c>
      <c r="C50" s="15">
        <v>3.1</v>
      </c>
      <c r="D50" s="14" t="s">
        <v>84</v>
      </c>
      <c r="E50" s="14" t="s">
        <v>93</v>
      </c>
      <c r="F50" s="16">
        <v>311.77999999999997</v>
      </c>
      <c r="G50" s="16">
        <v>896.36</v>
      </c>
      <c r="H50" s="16">
        <v>886.53</v>
      </c>
      <c r="I50" s="16">
        <v>1460.04</v>
      </c>
      <c r="J50" s="16">
        <v>2234.38</v>
      </c>
      <c r="K50" s="16">
        <v>1541.42</v>
      </c>
      <c r="L50" s="16">
        <v>3412.27</v>
      </c>
      <c r="M50" s="16">
        <v>3652.58</v>
      </c>
      <c r="N50" s="16">
        <v>3753.37</v>
      </c>
      <c r="O50" s="16">
        <v>5085.54</v>
      </c>
      <c r="P50" s="16">
        <v>4325.67</v>
      </c>
      <c r="Q50" s="16">
        <v>4118.76</v>
      </c>
      <c r="R50" s="16">
        <v>4849.8100000000004</v>
      </c>
      <c r="S50" s="16">
        <v>3538.21</v>
      </c>
      <c r="T50" s="16">
        <v>3264.45</v>
      </c>
      <c r="U50" s="16">
        <v>4211.01</v>
      </c>
      <c r="V50" s="16">
        <v>4498</v>
      </c>
      <c r="W50" s="16">
        <v>4861.74</v>
      </c>
      <c r="X50" s="16">
        <v>5372.16</v>
      </c>
      <c r="Y50" s="16">
        <v>5562.56</v>
      </c>
      <c r="Z50" s="16">
        <v>4387.72</v>
      </c>
      <c r="AA50" s="16">
        <v>6267.88</v>
      </c>
      <c r="AB50" s="16">
        <v>6243.19</v>
      </c>
      <c r="AC50" s="16">
        <v>6506.62</v>
      </c>
      <c r="AD50" s="16">
        <v>8356.2900000000009</v>
      </c>
      <c r="AE50" s="16">
        <v>8687.77</v>
      </c>
      <c r="AF50" s="16">
        <v>8997.85</v>
      </c>
      <c r="AG50" s="16">
        <v>9506.7099999999991</v>
      </c>
      <c r="AH50" s="16">
        <v>8965.23</v>
      </c>
      <c r="AI50" s="16">
        <v>8367.57</v>
      </c>
      <c r="AJ50" s="16">
        <v>9345.93</v>
      </c>
      <c r="AK50" s="16">
        <v>10028.42</v>
      </c>
      <c r="AL50" s="16">
        <v>9976.82</v>
      </c>
      <c r="AM50" s="16">
        <v>8841.4500000000007</v>
      </c>
      <c r="AN50" s="16">
        <v>8636.6200000000008</v>
      </c>
      <c r="AO50" s="16">
        <v>10307.9035294118</v>
      </c>
      <c r="AP50" s="16">
        <v>10577.465296918799</v>
      </c>
      <c r="AQ50" s="16">
        <v>10847.0270644258</v>
      </c>
      <c r="AR50" s="16">
        <v>11116.588831932801</v>
      </c>
      <c r="AS50" s="16">
        <v>11386.150599439799</v>
      </c>
      <c r="AT50" s="16">
        <v>11655.7123669468</v>
      </c>
      <c r="AU50" s="16">
        <v>11925.274134453801</v>
      </c>
      <c r="AV50" s="16">
        <v>12194.8359019608</v>
      </c>
      <c r="AW50" s="16">
        <v>12464.3976694678</v>
      </c>
      <c r="AX50" s="16">
        <v>12733.959436974799</v>
      </c>
      <c r="AY50" s="16">
        <v>13003.5212044818</v>
      </c>
      <c r="AZ50" s="16">
        <v>13273.082971988801</v>
      </c>
      <c r="BA50" s="16">
        <v>13542.6447394958</v>
      </c>
      <c r="BB50" s="33">
        <f t="shared" si="1"/>
        <v>144720.66021848761</v>
      </c>
      <c r="BC50" s="16">
        <f t="shared" si="2"/>
        <v>11000</v>
      </c>
      <c r="BD50" s="16">
        <f t="shared" si="12"/>
        <v>11400</v>
      </c>
      <c r="BE50" s="16">
        <f t="shared" si="12"/>
        <v>11800</v>
      </c>
      <c r="BF50" s="16">
        <f t="shared" si="11"/>
        <v>12500</v>
      </c>
      <c r="BG50" s="16">
        <f t="shared" si="11"/>
        <v>11800</v>
      </c>
      <c r="BH50" s="16">
        <f t="shared" si="11"/>
        <v>11000</v>
      </c>
      <c r="BI50" s="16">
        <f t="shared" si="11"/>
        <v>12300</v>
      </c>
      <c r="BJ50" s="16">
        <f t="shared" si="11"/>
        <v>13200</v>
      </c>
      <c r="BK50" s="16">
        <f t="shared" si="11"/>
        <v>13100</v>
      </c>
      <c r="BL50" s="16">
        <f t="shared" si="11"/>
        <v>11600</v>
      </c>
      <c r="BM50" s="16">
        <f t="shared" si="11"/>
        <v>11400</v>
      </c>
      <c r="BN50" s="16">
        <f t="shared" si="11"/>
        <v>13600</v>
      </c>
      <c r="BO50" s="39"/>
      <c r="BP50" s="39"/>
      <c r="BQ50" s="39"/>
      <c r="BR50" s="39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0">
        <f t="shared" si="4"/>
        <v>0.95719168505128849</v>
      </c>
      <c r="CH50" s="30">
        <f t="shared" si="5"/>
        <v>0.90949180991827872</v>
      </c>
    </row>
    <row r="51" spans="1:256" x14ac:dyDescent="0.25">
      <c r="A51" s="13"/>
      <c r="B51" s="14" t="s">
        <v>94</v>
      </c>
      <c r="C51" s="15">
        <v>3.1</v>
      </c>
      <c r="D51" s="14" t="s">
        <v>84</v>
      </c>
      <c r="E51" s="14" t="s">
        <v>95</v>
      </c>
      <c r="F51" s="16">
        <v>351</v>
      </c>
      <c r="G51" s="16">
        <v>1163.53</v>
      </c>
      <c r="H51" s="16">
        <v>1723.19</v>
      </c>
      <c r="I51" s="16">
        <v>373.28</v>
      </c>
      <c r="J51" s="16">
        <v>-884.96</v>
      </c>
      <c r="K51" s="16">
        <v>-1031.44</v>
      </c>
      <c r="L51" s="16">
        <v>330.48</v>
      </c>
      <c r="M51" s="16">
        <v>178.24</v>
      </c>
      <c r="N51" s="16">
        <v>906.91</v>
      </c>
      <c r="O51" s="16">
        <v>1650.85</v>
      </c>
      <c r="P51" s="16">
        <v>-222.71</v>
      </c>
      <c r="Q51" s="16">
        <v>-1294.1300000000001</v>
      </c>
      <c r="R51" s="16">
        <v>-1264.4000000000001</v>
      </c>
      <c r="S51" s="16">
        <v>-1166.6300000000001</v>
      </c>
      <c r="T51" s="16">
        <v>-917.36</v>
      </c>
      <c r="U51" s="16">
        <v>-1006.42</v>
      </c>
      <c r="V51" s="16">
        <v>-1134.8499999999999</v>
      </c>
      <c r="W51" s="16">
        <v>-2061.38</v>
      </c>
      <c r="X51" s="16">
        <v>-2254.85</v>
      </c>
      <c r="Y51" s="16">
        <v>-3003.22</v>
      </c>
      <c r="Z51" s="16">
        <v>-2852.19</v>
      </c>
      <c r="AA51" s="16">
        <v>-2812.28</v>
      </c>
      <c r="AB51" s="16">
        <v>-3461.72</v>
      </c>
      <c r="AC51" s="16">
        <v>-3397.81</v>
      </c>
      <c r="AD51" s="16">
        <v>-4186.96</v>
      </c>
      <c r="AE51" s="16">
        <v>-4728.8900000000003</v>
      </c>
      <c r="AF51" s="16">
        <v>-4751.5600000000004</v>
      </c>
      <c r="AG51" s="16">
        <v>-4662.8900000000003</v>
      </c>
      <c r="AH51" s="16">
        <v>-5312.37</v>
      </c>
      <c r="AI51" s="16">
        <v>-7107.35</v>
      </c>
      <c r="AJ51" s="16">
        <v>-7195.88</v>
      </c>
      <c r="AK51" s="16">
        <v>-5472.26</v>
      </c>
      <c r="AL51" s="16">
        <v>-4270.67</v>
      </c>
      <c r="AM51" s="16">
        <v>-3508.16</v>
      </c>
      <c r="AN51" s="16">
        <v>-3282</v>
      </c>
      <c r="AO51" s="16">
        <v>-5941.4966722689096</v>
      </c>
      <c r="AP51" s="16">
        <v>-6150.0435350140096</v>
      </c>
      <c r="AQ51" s="16">
        <v>-6358.5903977591097</v>
      </c>
      <c r="AR51" s="16">
        <v>-6567.1372605042097</v>
      </c>
      <c r="AS51" s="16">
        <v>-6775.6841232493098</v>
      </c>
      <c r="AT51" s="16">
        <v>-6984.2309859943998</v>
      </c>
      <c r="AU51" s="16">
        <v>-7192.7778487394999</v>
      </c>
      <c r="AV51" s="16">
        <v>-7401.3247114845999</v>
      </c>
      <c r="AW51" s="16">
        <v>-7609.8715742296999</v>
      </c>
      <c r="AX51" s="16">
        <v>-7818.4184369748</v>
      </c>
      <c r="AY51" s="16">
        <v>-8026.96529971989</v>
      </c>
      <c r="AZ51" s="16">
        <v>-8235.5121624649892</v>
      </c>
      <c r="BA51" s="16">
        <v>-8444.0590252100901</v>
      </c>
      <c r="BB51" s="33">
        <f t="shared" si="1"/>
        <v>-87564.615361344608</v>
      </c>
      <c r="BC51" s="16">
        <f t="shared" si="2"/>
        <v>-6100</v>
      </c>
      <c r="BD51" s="16">
        <f t="shared" si="12"/>
        <v>-6900</v>
      </c>
      <c r="BE51" s="16">
        <f t="shared" si="12"/>
        <v>-6900</v>
      </c>
      <c r="BF51" s="16">
        <f t="shared" si="11"/>
        <v>-6800</v>
      </c>
      <c r="BG51" s="16">
        <f t="shared" si="11"/>
        <v>-7700</v>
      </c>
      <c r="BH51" s="16">
        <f t="shared" si="11"/>
        <v>-10300</v>
      </c>
      <c r="BI51" s="16">
        <f t="shared" si="11"/>
        <v>-10400</v>
      </c>
      <c r="BJ51" s="16">
        <f t="shared" si="11"/>
        <v>-7900</v>
      </c>
      <c r="BK51" s="16">
        <f t="shared" si="11"/>
        <v>-6200</v>
      </c>
      <c r="BL51" s="16">
        <f t="shared" si="11"/>
        <v>-5100</v>
      </c>
      <c r="BM51" s="16">
        <f t="shared" si="11"/>
        <v>-4800</v>
      </c>
      <c r="BN51" s="16">
        <f t="shared" si="11"/>
        <v>-8600</v>
      </c>
      <c r="BO51" s="39"/>
      <c r="BP51" s="39"/>
      <c r="BQ51" s="39"/>
      <c r="BR51" s="39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0">
        <f t="shared" si="4"/>
        <v>0.90102851075009505</v>
      </c>
      <c r="CH51" s="30">
        <f t="shared" si="5"/>
        <v>0.79859049546751826</v>
      </c>
    </row>
    <row r="52" spans="1:256" x14ac:dyDescent="0.25">
      <c r="A52" s="13"/>
      <c r="B52" s="14" t="s">
        <v>96</v>
      </c>
      <c r="C52" s="15">
        <v>3.1</v>
      </c>
      <c r="D52" s="14" t="s">
        <v>84</v>
      </c>
      <c r="E52" s="14" t="s">
        <v>97</v>
      </c>
      <c r="F52" s="16">
        <v>30.69</v>
      </c>
      <c r="G52" s="16">
        <v>-81.42</v>
      </c>
      <c r="H52" s="16">
        <v>1112.27</v>
      </c>
      <c r="I52" s="16">
        <v>1945.5</v>
      </c>
      <c r="J52" s="16">
        <v>1821.85</v>
      </c>
      <c r="K52" s="16">
        <v>2080.39</v>
      </c>
      <c r="L52" s="16">
        <v>3662.95</v>
      </c>
      <c r="M52" s="16">
        <v>3351.6</v>
      </c>
      <c r="N52" s="16">
        <v>2973.26</v>
      </c>
      <c r="O52" s="16">
        <v>4647.2700000000004</v>
      </c>
      <c r="P52" s="16">
        <v>6141.64</v>
      </c>
      <c r="Q52" s="16">
        <v>4670.45</v>
      </c>
      <c r="R52" s="16">
        <v>3998.7</v>
      </c>
      <c r="S52" s="16">
        <v>5214.09</v>
      </c>
      <c r="T52" s="16">
        <v>4901.54</v>
      </c>
      <c r="U52" s="16">
        <v>6114.49</v>
      </c>
      <c r="V52" s="16">
        <v>5575.73</v>
      </c>
      <c r="W52" s="16">
        <v>4846.42</v>
      </c>
      <c r="X52" s="16">
        <v>5227.87</v>
      </c>
      <c r="Y52" s="16">
        <v>5164.51</v>
      </c>
      <c r="Z52" s="16">
        <v>5401.26</v>
      </c>
      <c r="AA52" s="16">
        <v>5910.43</v>
      </c>
      <c r="AB52" s="16">
        <v>4842.09</v>
      </c>
      <c r="AC52" s="16">
        <v>5873.07</v>
      </c>
      <c r="AD52" s="16">
        <v>5790.67</v>
      </c>
      <c r="AE52" s="16">
        <v>6324.1</v>
      </c>
      <c r="AF52" s="16">
        <v>6277.36</v>
      </c>
      <c r="AG52" s="16">
        <v>7373.03</v>
      </c>
      <c r="AH52" s="16">
        <v>7604.45</v>
      </c>
      <c r="AI52" s="16">
        <v>7023.28</v>
      </c>
      <c r="AJ52" s="16">
        <v>8382.2199999999993</v>
      </c>
      <c r="AK52" s="16">
        <v>7023.9</v>
      </c>
      <c r="AL52" s="16">
        <v>5543.22</v>
      </c>
      <c r="AM52" s="16">
        <v>5534.05</v>
      </c>
      <c r="AN52" s="16">
        <v>6467.55</v>
      </c>
      <c r="AO52" s="16">
        <v>7943.8812773109303</v>
      </c>
      <c r="AP52" s="16">
        <v>8117.3183641456599</v>
      </c>
      <c r="AQ52" s="16">
        <v>8290.7554509803995</v>
      </c>
      <c r="AR52" s="16">
        <v>8464.19253781513</v>
      </c>
      <c r="AS52" s="16">
        <v>8637.6296246498605</v>
      </c>
      <c r="AT52" s="16">
        <v>8811.0667114846001</v>
      </c>
      <c r="AU52" s="16">
        <v>8984.5037983193306</v>
      </c>
      <c r="AV52" s="16">
        <v>9157.9408851540702</v>
      </c>
      <c r="AW52" s="16">
        <v>9331.3779719888007</v>
      </c>
      <c r="AX52" s="16">
        <v>9504.8150588235294</v>
      </c>
      <c r="AY52" s="16">
        <v>9678.2521456582708</v>
      </c>
      <c r="AZ52" s="16">
        <v>9851.6892324929995</v>
      </c>
      <c r="BA52" s="16">
        <v>10025.126319327699</v>
      </c>
      <c r="BB52" s="33">
        <f t="shared" si="1"/>
        <v>108854.66810084035</v>
      </c>
      <c r="BC52" s="16">
        <f t="shared" si="2"/>
        <v>7800</v>
      </c>
      <c r="BD52" s="16">
        <f t="shared" si="12"/>
        <v>8500</v>
      </c>
      <c r="BE52" s="16">
        <f t="shared" si="12"/>
        <v>8400</v>
      </c>
      <c r="BF52" s="16">
        <f t="shared" si="11"/>
        <v>9900</v>
      </c>
      <c r="BG52" s="16">
        <f t="shared" si="11"/>
        <v>10200</v>
      </c>
      <c r="BH52" s="16">
        <f t="shared" si="11"/>
        <v>9400</v>
      </c>
      <c r="BI52" s="16">
        <f t="shared" si="11"/>
        <v>11200</v>
      </c>
      <c r="BJ52" s="16">
        <f t="shared" si="11"/>
        <v>9400</v>
      </c>
      <c r="BK52" s="16">
        <f t="shared" si="11"/>
        <v>7400</v>
      </c>
      <c r="BL52" s="16">
        <f t="shared" si="11"/>
        <v>7400</v>
      </c>
      <c r="BM52" s="16">
        <f t="shared" si="11"/>
        <v>8700</v>
      </c>
      <c r="BN52" s="16">
        <f t="shared" si="11"/>
        <v>10600</v>
      </c>
      <c r="BO52" s="39"/>
      <c r="BP52" s="39"/>
      <c r="BQ52" s="39"/>
      <c r="BR52" s="39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0">
        <f t="shared" si="4"/>
        <v>0.86712054582187359</v>
      </c>
      <c r="CH52" s="30">
        <f t="shared" si="5"/>
        <v>0.73578789697048175</v>
      </c>
    </row>
    <row r="53" spans="1:256" x14ac:dyDescent="0.25">
      <c r="A53" s="13"/>
      <c r="B53" s="14" t="s">
        <v>98</v>
      </c>
      <c r="C53" s="15">
        <v>3.1</v>
      </c>
      <c r="D53" s="14" t="s">
        <v>84</v>
      </c>
      <c r="E53" s="14" t="s">
        <v>99</v>
      </c>
      <c r="F53" s="16">
        <v>30.92</v>
      </c>
      <c r="G53" s="16">
        <v>1030.17</v>
      </c>
      <c r="H53" s="16">
        <v>-53.26</v>
      </c>
      <c r="I53" s="16">
        <v>100.93</v>
      </c>
      <c r="J53" s="16">
        <v>-1650.77</v>
      </c>
      <c r="K53" s="16">
        <v>-1988.76</v>
      </c>
      <c r="L53" s="16">
        <v>-1744.58</v>
      </c>
      <c r="M53" s="16">
        <v>-2235.0500000000002</v>
      </c>
      <c r="N53" s="16">
        <v>-2177</v>
      </c>
      <c r="O53" s="16">
        <v>-2515.4499999999998</v>
      </c>
      <c r="P53" s="16">
        <v>-3988.58</v>
      </c>
      <c r="Q53" s="16">
        <v>-3875.02</v>
      </c>
      <c r="R53" s="16">
        <v>-3564.63</v>
      </c>
      <c r="S53" s="16">
        <v>-3482.4</v>
      </c>
      <c r="T53" s="16">
        <v>-3383.37</v>
      </c>
      <c r="U53" s="16">
        <v>-3063.11</v>
      </c>
      <c r="V53" s="16">
        <v>-2914.3</v>
      </c>
      <c r="W53" s="16">
        <v>-3424.47</v>
      </c>
      <c r="X53" s="16">
        <v>-4070.43</v>
      </c>
      <c r="Y53" s="16">
        <v>-4976.28</v>
      </c>
      <c r="Z53" s="16">
        <v>-3885.29</v>
      </c>
      <c r="AA53" s="16">
        <v>-3678.82</v>
      </c>
      <c r="AB53" s="16">
        <v>-4858.8100000000004</v>
      </c>
      <c r="AC53" s="16">
        <v>-4711.6499999999996</v>
      </c>
      <c r="AD53" s="16">
        <v>-6300.85</v>
      </c>
      <c r="AE53" s="16">
        <v>-7109.03</v>
      </c>
      <c r="AF53" s="16">
        <v>-6498.4</v>
      </c>
      <c r="AG53" s="16">
        <v>-7667.91</v>
      </c>
      <c r="AH53" s="16">
        <v>-7086.14</v>
      </c>
      <c r="AI53" s="16">
        <v>-6132.24</v>
      </c>
      <c r="AJ53" s="16">
        <v>-5688.85</v>
      </c>
      <c r="AK53" s="16">
        <v>-6580</v>
      </c>
      <c r="AL53" s="16">
        <v>-6724.29</v>
      </c>
      <c r="AM53" s="16">
        <v>-6665.59</v>
      </c>
      <c r="AN53" s="16">
        <v>-7091.41</v>
      </c>
      <c r="AO53" s="16">
        <v>-7811.3173109243799</v>
      </c>
      <c r="AP53" s="16">
        <v>-8025.2401456582602</v>
      </c>
      <c r="AQ53" s="16">
        <v>-8239.1629803921605</v>
      </c>
      <c r="AR53" s="16">
        <v>-8453.0858151260509</v>
      </c>
      <c r="AS53" s="16">
        <v>-8667.0086498599394</v>
      </c>
      <c r="AT53" s="16">
        <v>-8880.9314845938297</v>
      </c>
      <c r="AU53" s="16">
        <v>-9094.8543193277292</v>
      </c>
      <c r="AV53" s="16">
        <v>-9308.7771540616195</v>
      </c>
      <c r="AW53" s="16">
        <v>-9522.6999887955208</v>
      </c>
      <c r="AX53" s="16">
        <v>-9736.6228235294093</v>
      </c>
      <c r="AY53" s="16">
        <v>-9950.5456582633105</v>
      </c>
      <c r="AZ53" s="16">
        <v>-10164.468492997201</v>
      </c>
      <c r="BA53" s="16">
        <v>-10378.3913277311</v>
      </c>
      <c r="BB53" s="33">
        <f t="shared" si="1"/>
        <v>-110421.78884033611</v>
      </c>
      <c r="BC53" s="16">
        <f t="shared" si="2"/>
        <v>-8600</v>
      </c>
      <c r="BD53" s="16">
        <f t="shared" si="12"/>
        <v>-9600</v>
      </c>
      <c r="BE53" s="16">
        <f t="shared" si="12"/>
        <v>-8800</v>
      </c>
      <c r="BF53" s="16">
        <f t="shared" si="11"/>
        <v>-10400</v>
      </c>
      <c r="BG53" s="16">
        <f t="shared" si="11"/>
        <v>-9600</v>
      </c>
      <c r="BH53" s="16">
        <f t="shared" si="11"/>
        <v>-8300</v>
      </c>
      <c r="BI53" s="16">
        <f t="shared" si="11"/>
        <v>-7700</v>
      </c>
      <c r="BJ53" s="16">
        <f t="shared" si="11"/>
        <v>-8900</v>
      </c>
      <c r="BK53" s="16">
        <f t="shared" si="11"/>
        <v>-9100</v>
      </c>
      <c r="BL53" s="16">
        <f t="shared" si="11"/>
        <v>-9000</v>
      </c>
      <c r="BM53" s="16">
        <f t="shared" si="11"/>
        <v>-9600</v>
      </c>
      <c r="BN53" s="16">
        <f t="shared" si="11"/>
        <v>-10600</v>
      </c>
      <c r="BO53" s="39"/>
      <c r="BP53" s="39"/>
      <c r="BQ53" s="39"/>
      <c r="BR53" s="39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0">
        <f t="shared" si="4"/>
        <v>0.94406196598049852</v>
      </c>
      <c r="CH53" s="30">
        <f t="shared" si="5"/>
        <v>0.88278225790193654</v>
      </c>
    </row>
    <row r="54" spans="1:256" x14ac:dyDescent="0.25">
      <c r="A54" s="13"/>
      <c r="B54" s="17" t="s">
        <v>100</v>
      </c>
      <c r="C54" s="18">
        <v>3.1</v>
      </c>
      <c r="D54" s="17" t="s">
        <v>84</v>
      </c>
      <c r="E54" s="17" t="s">
        <v>101</v>
      </c>
      <c r="F54" s="19">
        <v>8.49</v>
      </c>
      <c r="G54" s="19">
        <v>739.41</v>
      </c>
      <c r="H54" s="19">
        <v>1815.87</v>
      </c>
      <c r="I54" s="19">
        <v>1547.21</v>
      </c>
      <c r="J54" s="19">
        <v>1398.85</v>
      </c>
      <c r="K54" s="19">
        <v>1275.03</v>
      </c>
      <c r="L54" s="19">
        <v>808.13</v>
      </c>
      <c r="M54" s="19">
        <v>320.85000000000002</v>
      </c>
      <c r="N54" s="19">
        <v>-658.5</v>
      </c>
      <c r="O54" s="19">
        <v>-2192.12</v>
      </c>
      <c r="P54" s="19">
        <v>-1930.41</v>
      </c>
      <c r="Q54" s="19">
        <v>-1403.12</v>
      </c>
      <c r="R54" s="19">
        <v>-1978.24</v>
      </c>
      <c r="S54" s="19">
        <v>-3101.18</v>
      </c>
      <c r="T54" s="19">
        <v>-1901.29</v>
      </c>
      <c r="U54" s="19">
        <v>-3609.4</v>
      </c>
      <c r="V54" s="19">
        <v>-4538.5</v>
      </c>
      <c r="W54" s="19">
        <v>-3336.7</v>
      </c>
      <c r="X54" s="19">
        <v>-4881.07</v>
      </c>
      <c r="Y54" s="19">
        <v>-5133.9799999999996</v>
      </c>
      <c r="Z54" s="19">
        <v>-4474.62</v>
      </c>
      <c r="AA54" s="19">
        <v>-6033.08</v>
      </c>
      <c r="AB54" s="19">
        <v>-6727.46</v>
      </c>
      <c r="AC54" s="19">
        <v>-5874.87</v>
      </c>
      <c r="AD54" s="19">
        <v>-5058.7700000000004</v>
      </c>
      <c r="AE54" s="19">
        <v>-5490.42</v>
      </c>
      <c r="AF54" s="19">
        <v>-5681.21</v>
      </c>
      <c r="AG54" s="19">
        <v>-6105.05</v>
      </c>
      <c r="AH54" s="19">
        <v>-4651.24</v>
      </c>
      <c r="AI54" s="19">
        <v>-4660.3900000000003</v>
      </c>
      <c r="AJ54" s="19">
        <v>-5129.84</v>
      </c>
      <c r="AK54" s="19">
        <v>-6313.59</v>
      </c>
      <c r="AL54" s="19">
        <v>-5281.17</v>
      </c>
      <c r="AM54" s="19">
        <v>-5406.84</v>
      </c>
      <c r="AN54" s="19">
        <v>-5577.72</v>
      </c>
      <c r="AO54" s="19">
        <v>-7442.1361680672298</v>
      </c>
      <c r="AP54" s="19">
        <v>-7682.2279551820702</v>
      </c>
      <c r="AQ54" s="19">
        <v>-7922.3197422969197</v>
      </c>
      <c r="AR54" s="19">
        <v>-8162.4115294117701</v>
      </c>
      <c r="AS54" s="19">
        <v>-8402.5033165266104</v>
      </c>
      <c r="AT54" s="19">
        <v>-8642.5951036414608</v>
      </c>
      <c r="AU54" s="19">
        <v>-8882.6868907563003</v>
      </c>
      <c r="AV54" s="19">
        <v>-9122.7786778711197</v>
      </c>
      <c r="AW54" s="19">
        <v>-9362.8704649860192</v>
      </c>
      <c r="AX54" s="19">
        <v>-9602.9622521008205</v>
      </c>
      <c r="AY54" s="19">
        <v>-9843.05403921572</v>
      </c>
      <c r="AZ54" s="19">
        <v>-10083.145826330499</v>
      </c>
      <c r="BA54" s="19">
        <v>-10323.237613445401</v>
      </c>
      <c r="BB54" s="33">
        <f t="shared" si="1"/>
        <v>-108032.79341176471</v>
      </c>
      <c r="BC54" s="19">
        <f t="shared" si="2"/>
        <v>-8200</v>
      </c>
      <c r="BD54" s="19">
        <f t="shared" si="12"/>
        <v>-8900</v>
      </c>
      <c r="BE54" s="19">
        <f t="shared" si="12"/>
        <v>-9200</v>
      </c>
      <c r="BF54" s="19">
        <f t="shared" si="11"/>
        <v>-9900</v>
      </c>
      <c r="BG54" s="19">
        <f t="shared" si="11"/>
        <v>-7500</v>
      </c>
      <c r="BH54" s="19">
        <f t="shared" si="11"/>
        <v>-7500</v>
      </c>
      <c r="BI54" s="19">
        <f t="shared" si="11"/>
        <v>-8300</v>
      </c>
      <c r="BJ54" s="19">
        <f t="shared" si="11"/>
        <v>-10200</v>
      </c>
      <c r="BK54" s="19">
        <f t="shared" si="11"/>
        <v>-8500</v>
      </c>
      <c r="BL54" s="19">
        <f t="shared" si="11"/>
        <v>-8700</v>
      </c>
      <c r="BM54" s="19">
        <f t="shared" si="11"/>
        <v>-9000</v>
      </c>
      <c r="BN54" s="19">
        <f t="shared" si="11"/>
        <v>-12000</v>
      </c>
      <c r="BO54" s="39"/>
      <c r="BP54" s="39"/>
      <c r="BQ54" s="39"/>
      <c r="BR54" s="39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0">
        <f t="shared" si="4"/>
        <v>0.91076580217980829</v>
      </c>
      <c r="CH54" s="30">
        <f t="shared" si="5"/>
        <v>0.81721014021713234</v>
      </c>
    </row>
    <row r="55" spans="1:256" s="4" customFormat="1" x14ac:dyDescent="0.25">
      <c r="A55" s="10"/>
      <c r="B55" s="5"/>
      <c r="C55" s="6"/>
      <c r="D55" s="5" t="s">
        <v>102</v>
      </c>
      <c r="E55" s="5"/>
      <c r="F55" s="9">
        <f t="shared" ref="F55:BA55" si="16">SUBTOTAL(9,F46:F54)</f>
        <v>3071.86</v>
      </c>
      <c r="G55" s="9">
        <f t="shared" si="16"/>
        <v>5745.91</v>
      </c>
      <c r="H55" s="9">
        <f t="shared" si="16"/>
        <v>5765.5</v>
      </c>
      <c r="I55" s="9">
        <f t="shared" si="16"/>
        <v>4809.3599999999997</v>
      </c>
      <c r="J55" s="9">
        <f t="shared" si="16"/>
        <v>3943.37</v>
      </c>
      <c r="K55" s="9">
        <f t="shared" si="16"/>
        <v>1779.8199999999997</v>
      </c>
      <c r="L55" s="9">
        <f t="shared" si="16"/>
        <v>7966.7399999999989</v>
      </c>
      <c r="M55" s="9">
        <f t="shared" si="16"/>
        <v>2707.31</v>
      </c>
      <c r="N55" s="9">
        <f t="shared" si="16"/>
        <v>835.90999999999985</v>
      </c>
      <c r="O55" s="9">
        <f t="shared" si="16"/>
        <v>4722.4200000000019</v>
      </c>
      <c r="P55" s="9">
        <f t="shared" si="16"/>
        <v>-1074.8799999999994</v>
      </c>
      <c r="Q55" s="9">
        <f t="shared" si="16"/>
        <v>-4012.6600000000003</v>
      </c>
      <c r="R55" s="9">
        <f t="shared" si="16"/>
        <v>-5339.8</v>
      </c>
      <c r="S55" s="9">
        <f t="shared" si="16"/>
        <v>-6928.75</v>
      </c>
      <c r="T55" s="9">
        <f t="shared" si="16"/>
        <v>-2205.3399999999997</v>
      </c>
      <c r="U55" s="9">
        <f t="shared" si="16"/>
        <v>-1310.5300000000007</v>
      </c>
      <c r="V55" s="9">
        <f t="shared" si="16"/>
        <v>448.05000000000018</v>
      </c>
      <c r="W55" s="9">
        <f t="shared" si="16"/>
        <v>2361.1799999999994</v>
      </c>
      <c r="X55" s="9">
        <f t="shared" si="16"/>
        <v>-204.93000000000029</v>
      </c>
      <c r="Y55" s="9">
        <f t="shared" si="16"/>
        <v>500.83000000000084</v>
      </c>
      <c r="Z55" s="9">
        <f t="shared" si="16"/>
        <v>783.17000000000007</v>
      </c>
      <c r="AA55" s="9">
        <f t="shared" si="16"/>
        <v>-137.5</v>
      </c>
      <c r="AB55" s="9">
        <f t="shared" si="16"/>
        <v>-2108.75</v>
      </c>
      <c r="AC55" s="9">
        <f t="shared" si="16"/>
        <v>-569.50999999999931</v>
      </c>
      <c r="AD55" s="9">
        <f t="shared" si="16"/>
        <v>2557.3500000000004</v>
      </c>
      <c r="AE55" s="9">
        <f t="shared" si="16"/>
        <v>2558.4499999999998</v>
      </c>
      <c r="AF55" s="9">
        <f t="shared" si="16"/>
        <v>3563.9300000000012</v>
      </c>
      <c r="AG55" s="9">
        <f t="shared" si="16"/>
        <v>3091.3899999999985</v>
      </c>
      <c r="AH55" s="9">
        <f t="shared" si="16"/>
        <v>4298.8800000000028</v>
      </c>
      <c r="AI55" s="9">
        <f t="shared" si="16"/>
        <v>1494.5299999999997</v>
      </c>
      <c r="AJ55" s="9">
        <f t="shared" si="16"/>
        <v>1343.0100000000002</v>
      </c>
      <c r="AK55" s="9">
        <f t="shared" si="16"/>
        <v>993.68999999999869</v>
      </c>
      <c r="AL55" s="9">
        <f t="shared" si="16"/>
        <v>1794.300000000002</v>
      </c>
      <c r="AM55" s="9">
        <f t="shared" si="16"/>
        <v>315.89000000000306</v>
      </c>
      <c r="AN55" s="9">
        <f t="shared" si="16"/>
        <v>1276.0599999999986</v>
      </c>
      <c r="AO55" s="9">
        <f t="shared" si="16"/>
        <v>295.07127731094897</v>
      </c>
      <c r="AP55" s="9">
        <f t="shared" si="16"/>
        <v>240.29545938378305</v>
      </c>
      <c r="AQ55" s="9">
        <f t="shared" si="16"/>
        <v>185.5196414566044</v>
      </c>
      <c r="AR55" s="9">
        <f t="shared" si="16"/>
        <v>130.74382352941666</v>
      </c>
      <c r="AS55" s="9">
        <f t="shared" si="16"/>
        <v>75.968005602268022</v>
      </c>
      <c r="AT55" s="9">
        <f t="shared" si="16"/>
        <v>21.192187675085734</v>
      </c>
      <c r="AU55" s="9">
        <f t="shared" si="16"/>
        <v>-33.583630252080184</v>
      </c>
      <c r="AV55" s="9">
        <f t="shared" si="16"/>
        <v>-88.359448179224273</v>
      </c>
      <c r="AW55" s="9">
        <f t="shared" si="16"/>
        <v>-143.13526610646295</v>
      </c>
      <c r="AX55" s="9">
        <f t="shared" si="16"/>
        <v>-197.91108403359431</v>
      </c>
      <c r="AY55" s="9">
        <f t="shared" si="16"/>
        <v>-252.68690196081116</v>
      </c>
      <c r="AZ55" s="9">
        <f t="shared" si="16"/>
        <v>-307.4627198879225</v>
      </c>
      <c r="BA55" s="9">
        <f t="shared" si="16"/>
        <v>-362.23853781520847</v>
      </c>
      <c r="BB55" s="33">
        <f t="shared" si="1"/>
        <v>-731.65847058814597</v>
      </c>
      <c r="BC55" s="9">
        <f t="shared" si="2"/>
        <v>-100</v>
      </c>
      <c r="BD55" s="9">
        <f t="shared" si="12"/>
        <v>-100</v>
      </c>
      <c r="BE55" s="9">
        <f t="shared" si="12"/>
        <v>-100</v>
      </c>
      <c r="BF55" s="9">
        <f t="shared" si="11"/>
        <v>-100</v>
      </c>
      <c r="BG55" s="9">
        <f t="shared" si="11"/>
        <v>-100</v>
      </c>
      <c r="BH55" s="9">
        <f t="shared" si="11"/>
        <v>0</v>
      </c>
      <c r="BI55" s="9">
        <f t="shared" si="11"/>
        <v>0</v>
      </c>
      <c r="BJ55" s="9">
        <f t="shared" si="11"/>
        <v>0</v>
      </c>
      <c r="BK55" s="9">
        <f t="shared" si="11"/>
        <v>-100</v>
      </c>
      <c r="BL55" s="9">
        <f t="shared" si="11"/>
        <v>0</v>
      </c>
      <c r="BM55" s="9">
        <f t="shared" si="11"/>
        <v>0</v>
      </c>
      <c r="BN55" s="9">
        <f t="shared" si="11"/>
        <v>0</v>
      </c>
      <c r="BO55" s="39"/>
      <c r="BP55" s="39"/>
      <c r="BQ55" s="39"/>
      <c r="BR55" s="39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0">
        <f t="shared" si="4"/>
        <v>0.18842208568623739</v>
      </c>
      <c r="CH55" s="30">
        <f t="shared" si="5"/>
        <v>3.2736662257757301E-2</v>
      </c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pans="1:256" x14ac:dyDescent="0.25">
      <c r="A56" s="13"/>
      <c r="B56" s="14" t="s">
        <v>103</v>
      </c>
      <c r="C56" s="15">
        <v>4</v>
      </c>
      <c r="D56" s="14" t="s">
        <v>104</v>
      </c>
      <c r="E56" s="14" t="s">
        <v>105</v>
      </c>
      <c r="F56" s="16">
        <v>14.78</v>
      </c>
      <c r="G56" s="16">
        <v>-341.07</v>
      </c>
      <c r="H56" s="16">
        <v>394.83</v>
      </c>
      <c r="I56" s="16">
        <v>-965.45</v>
      </c>
      <c r="J56" s="16">
        <v>-1643.66</v>
      </c>
      <c r="K56" s="16">
        <v>-1453.51</v>
      </c>
      <c r="L56" s="16">
        <v>-2209.71</v>
      </c>
      <c r="M56" s="16">
        <v>-1505.12</v>
      </c>
      <c r="N56" s="16">
        <v>182.06</v>
      </c>
      <c r="O56" s="16">
        <v>-83.24</v>
      </c>
      <c r="P56" s="16">
        <v>723.91</v>
      </c>
      <c r="Q56" s="16">
        <v>543.13</v>
      </c>
      <c r="R56" s="16">
        <v>-293</v>
      </c>
      <c r="S56" s="16">
        <v>-1036.04</v>
      </c>
      <c r="T56" s="16">
        <v>-600.84</v>
      </c>
      <c r="U56" s="16">
        <v>686.03</v>
      </c>
      <c r="V56" s="16">
        <v>1055.6199999999999</v>
      </c>
      <c r="W56" s="16">
        <v>1834.76</v>
      </c>
      <c r="X56" s="16">
        <v>1573.26</v>
      </c>
      <c r="Y56" s="16">
        <v>1445.49</v>
      </c>
      <c r="Z56" s="16">
        <v>1486.38</v>
      </c>
      <c r="AA56" s="16">
        <v>1068</v>
      </c>
      <c r="AB56" s="16">
        <v>1377.48</v>
      </c>
      <c r="AC56" s="16">
        <v>2294.6999999999998</v>
      </c>
      <c r="AD56" s="16">
        <v>3220.86</v>
      </c>
      <c r="AE56" s="16">
        <v>2065.3000000000002</v>
      </c>
      <c r="AF56" s="16">
        <v>3069.37</v>
      </c>
      <c r="AG56" s="16">
        <v>2128.38</v>
      </c>
      <c r="AH56" s="16">
        <v>2639.06</v>
      </c>
      <c r="AI56" s="16">
        <v>2462.1</v>
      </c>
      <c r="AJ56" s="16">
        <v>2755.5</v>
      </c>
      <c r="AK56" s="16">
        <v>2830.95</v>
      </c>
      <c r="AL56" s="16">
        <v>3320.43</v>
      </c>
      <c r="AM56" s="16">
        <v>3481.07</v>
      </c>
      <c r="AN56" s="16">
        <v>4026.83</v>
      </c>
      <c r="AO56" s="16">
        <v>3648.2948571428501</v>
      </c>
      <c r="AP56" s="16">
        <v>3792.9641904761902</v>
      </c>
      <c r="AQ56" s="16">
        <v>3937.6335238095198</v>
      </c>
      <c r="AR56" s="16">
        <v>4082.3028571428599</v>
      </c>
      <c r="AS56" s="16">
        <v>4226.97219047619</v>
      </c>
      <c r="AT56" s="16">
        <v>4371.6415238095196</v>
      </c>
      <c r="AU56" s="16">
        <v>4516.3108571428502</v>
      </c>
      <c r="AV56" s="16">
        <v>4660.9801904761898</v>
      </c>
      <c r="AW56" s="16">
        <v>4805.6495238095204</v>
      </c>
      <c r="AX56" s="16">
        <v>4950.31885714285</v>
      </c>
      <c r="AY56" s="16">
        <v>5094.9881904761896</v>
      </c>
      <c r="AZ56" s="16">
        <v>5239.6575238095202</v>
      </c>
      <c r="BA56" s="16">
        <v>5384.3268571428498</v>
      </c>
      <c r="BB56" s="33">
        <f t="shared" si="1"/>
        <v>55063.746285714245</v>
      </c>
      <c r="BC56" s="16">
        <f t="shared" si="2"/>
        <v>5000</v>
      </c>
      <c r="BD56" s="16">
        <f t="shared" si="12"/>
        <v>3200</v>
      </c>
      <c r="BE56" s="16">
        <f t="shared" si="12"/>
        <v>4700</v>
      </c>
      <c r="BF56" s="16">
        <f t="shared" si="11"/>
        <v>3300</v>
      </c>
      <c r="BG56" s="16">
        <f t="shared" si="11"/>
        <v>4100</v>
      </c>
      <c r="BH56" s="16">
        <f t="shared" si="11"/>
        <v>3800</v>
      </c>
      <c r="BI56" s="16">
        <f t="shared" si="11"/>
        <v>4300</v>
      </c>
      <c r="BJ56" s="16">
        <f t="shared" si="11"/>
        <v>4400</v>
      </c>
      <c r="BK56" s="16">
        <f t="shared" si="11"/>
        <v>5100</v>
      </c>
      <c r="BL56" s="16">
        <f t="shared" si="11"/>
        <v>5400</v>
      </c>
      <c r="BM56" s="16">
        <f t="shared" si="11"/>
        <v>6200</v>
      </c>
      <c r="BN56" s="16">
        <f t="shared" si="11"/>
        <v>5600</v>
      </c>
      <c r="BO56" s="39"/>
      <c r="BP56" s="39"/>
      <c r="BQ56" s="39"/>
      <c r="BR56" s="39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0">
        <f t="shared" si="4"/>
        <v>0.89927345038321305</v>
      </c>
      <c r="CH56" s="30">
        <f t="shared" si="5"/>
        <v>0.79527430031723367</v>
      </c>
    </row>
    <row r="57" spans="1:256" x14ac:dyDescent="0.25">
      <c r="A57" s="13"/>
      <c r="B57" s="14" t="s">
        <v>106</v>
      </c>
      <c r="C57" s="15">
        <v>4</v>
      </c>
      <c r="D57" s="14" t="s">
        <v>104</v>
      </c>
      <c r="E57" s="14" t="s">
        <v>107</v>
      </c>
      <c r="F57" s="16">
        <v>212099</v>
      </c>
      <c r="G57" s="16">
        <v>213471.17</v>
      </c>
      <c r="H57" s="16">
        <v>213491.89</v>
      </c>
      <c r="I57" s="16">
        <v>214021.3</v>
      </c>
      <c r="J57" s="16">
        <v>212740.91</v>
      </c>
      <c r="K57" s="16">
        <v>214006.08</v>
      </c>
      <c r="L57" s="16">
        <v>214826.33</v>
      </c>
      <c r="M57" s="16">
        <v>214764.84</v>
      </c>
      <c r="N57" s="16">
        <v>215434.04</v>
      </c>
      <c r="O57" s="16">
        <v>215458.79</v>
      </c>
      <c r="P57" s="16">
        <v>215271.56</v>
      </c>
      <c r="Q57" s="16">
        <v>214976.64000000001</v>
      </c>
      <c r="R57" s="16">
        <v>214979.08</v>
      </c>
      <c r="S57" s="16">
        <v>213773.53</v>
      </c>
      <c r="T57" s="16">
        <v>213893.09</v>
      </c>
      <c r="U57" s="16">
        <v>213761.92000000001</v>
      </c>
      <c r="V57" s="16">
        <v>212241.76</v>
      </c>
      <c r="W57" s="16">
        <v>211270.88</v>
      </c>
      <c r="X57" s="16">
        <v>212482.9</v>
      </c>
      <c r="Y57" s="16">
        <v>211158.62</v>
      </c>
      <c r="Z57" s="16">
        <v>212089.37</v>
      </c>
      <c r="AA57" s="16">
        <v>211272.86</v>
      </c>
      <c r="AB57" s="16">
        <v>211073.84</v>
      </c>
      <c r="AC57" s="16">
        <v>211065.89</v>
      </c>
      <c r="AD57" s="16">
        <v>211553.68</v>
      </c>
      <c r="AE57" s="16">
        <v>212214.13</v>
      </c>
      <c r="AF57" s="16">
        <v>211090.48</v>
      </c>
      <c r="AG57" s="16">
        <v>211432.62</v>
      </c>
      <c r="AH57" s="16">
        <v>211578.31</v>
      </c>
      <c r="AI57" s="16">
        <v>210678.22</v>
      </c>
      <c r="AJ57" s="16">
        <v>210950.64</v>
      </c>
      <c r="AK57" s="16">
        <v>210287.76</v>
      </c>
      <c r="AL57" s="16">
        <v>209583.53</v>
      </c>
      <c r="AM57" s="16">
        <v>210345.43</v>
      </c>
      <c r="AN57" s="16">
        <v>211199.65</v>
      </c>
      <c r="AO57" s="16">
        <v>210252.936369748</v>
      </c>
      <c r="AP57" s="16">
        <v>210123.27292997201</v>
      </c>
      <c r="AQ57" s="16">
        <v>209993.60949019599</v>
      </c>
      <c r="AR57" s="16">
        <v>209863.94605042</v>
      </c>
      <c r="AS57" s="16">
        <v>209734.282610644</v>
      </c>
      <c r="AT57" s="16">
        <v>209604.61917086801</v>
      </c>
      <c r="AU57" s="16">
        <v>209474.95573109199</v>
      </c>
      <c r="AV57" s="16">
        <v>209345.292291316</v>
      </c>
      <c r="AW57" s="16">
        <v>209215.628851541</v>
      </c>
      <c r="AX57" s="16">
        <v>209085.96541176501</v>
      </c>
      <c r="AY57" s="16">
        <v>208956.30197198901</v>
      </c>
      <c r="AZ57" s="16">
        <v>208826.63853221299</v>
      </c>
      <c r="BA57" s="16">
        <v>208696.975092437</v>
      </c>
      <c r="BB57" s="33">
        <f t="shared" si="1"/>
        <v>2512921.4881344531</v>
      </c>
      <c r="BC57" s="16">
        <f t="shared" si="2"/>
        <v>210000</v>
      </c>
      <c r="BD57" s="16">
        <f t="shared" si="12"/>
        <v>210700</v>
      </c>
      <c r="BE57" s="16">
        <f t="shared" si="12"/>
        <v>209600</v>
      </c>
      <c r="BF57" s="16">
        <f t="shared" si="11"/>
        <v>209900</v>
      </c>
      <c r="BG57" s="16">
        <f t="shared" si="11"/>
        <v>210100</v>
      </c>
      <c r="BH57" s="16">
        <f t="shared" si="11"/>
        <v>209200</v>
      </c>
      <c r="BI57" s="16">
        <f t="shared" si="11"/>
        <v>209400</v>
      </c>
      <c r="BJ57" s="16">
        <f t="shared" si="11"/>
        <v>208800</v>
      </c>
      <c r="BK57" s="16">
        <f t="shared" si="11"/>
        <v>208100</v>
      </c>
      <c r="BL57" s="16">
        <f t="shared" si="11"/>
        <v>208800</v>
      </c>
      <c r="BM57" s="16">
        <f t="shared" si="11"/>
        <v>209700</v>
      </c>
      <c r="BN57" s="16">
        <f t="shared" si="11"/>
        <v>208700</v>
      </c>
      <c r="BO57" s="39"/>
      <c r="BP57" s="39"/>
      <c r="BQ57" s="39"/>
      <c r="BR57" s="39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0">
        <f t="shared" si="4"/>
        <v>0.79137475804119284</v>
      </c>
      <c r="CH57" s="30">
        <f t="shared" si="5"/>
        <v>0.60628815989673535</v>
      </c>
    </row>
    <row r="58" spans="1:256" x14ac:dyDescent="0.25">
      <c r="A58" s="13"/>
      <c r="B58" s="14" t="s">
        <v>108</v>
      </c>
      <c r="C58" s="15">
        <v>4</v>
      </c>
      <c r="D58" s="14" t="s">
        <v>104</v>
      </c>
      <c r="E58" s="14" t="s">
        <v>109</v>
      </c>
      <c r="F58" s="16">
        <v>12365.62</v>
      </c>
      <c r="G58" s="16">
        <v>11665.76</v>
      </c>
      <c r="H58" s="16">
        <v>10030.11</v>
      </c>
      <c r="I58" s="16">
        <v>10364.73</v>
      </c>
      <c r="J58" s="16">
        <v>11023.5</v>
      </c>
      <c r="K58" s="16">
        <v>10648.12</v>
      </c>
      <c r="L58" s="16">
        <v>12136.09</v>
      </c>
      <c r="M58" s="16">
        <v>12006.11</v>
      </c>
      <c r="N58" s="16">
        <v>11584.16</v>
      </c>
      <c r="O58" s="16">
        <v>11777.09</v>
      </c>
      <c r="P58" s="16">
        <v>11819.7</v>
      </c>
      <c r="Q58" s="16">
        <v>12528.33</v>
      </c>
      <c r="R58" s="16">
        <v>11323.53</v>
      </c>
      <c r="S58" s="16">
        <v>9988.5499999999993</v>
      </c>
      <c r="T58" s="16">
        <v>9909.3799999999992</v>
      </c>
      <c r="U58" s="16">
        <v>10620.94</v>
      </c>
      <c r="V58" s="16">
        <v>9581.1</v>
      </c>
      <c r="W58" s="16">
        <v>9374.23</v>
      </c>
      <c r="X58" s="16">
        <v>9127.8799999999992</v>
      </c>
      <c r="Y58" s="16">
        <v>8361.61</v>
      </c>
      <c r="Z58" s="16">
        <v>10119.24</v>
      </c>
      <c r="AA58" s="16">
        <v>9300.56</v>
      </c>
      <c r="AB58" s="16">
        <v>10494.46</v>
      </c>
      <c r="AC58" s="16">
        <v>11084.97</v>
      </c>
      <c r="AD58" s="16">
        <v>11022.78</v>
      </c>
      <c r="AE58" s="16">
        <v>10866.15</v>
      </c>
      <c r="AF58" s="16">
        <v>9650.8799999999992</v>
      </c>
      <c r="AG58" s="16">
        <v>9350.52</v>
      </c>
      <c r="AH58" s="16">
        <v>9296.57</v>
      </c>
      <c r="AI58" s="16">
        <v>8757.44</v>
      </c>
      <c r="AJ58" s="16">
        <v>9117.75</v>
      </c>
      <c r="AK58" s="16">
        <v>10644.42</v>
      </c>
      <c r="AL58" s="16">
        <v>10929.56</v>
      </c>
      <c r="AM58" s="16">
        <v>11433.54</v>
      </c>
      <c r="AN58" s="16">
        <v>11805.7</v>
      </c>
      <c r="AO58" s="16">
        <v>9812.0197815125994</v>
      </c>
      <c r="AP58" s="16">
        <v>9769.6540868347402</v>
      </c>
      <c r="AQ58" s="16">
        <v>9727.2883921568591</v>
      </c>
      <c r="AR58" s="16">
        <v>9684.9226974789999</v>
      </c>
      <c r="AS58" s="16">
        <v>9642.5570028011207</v>
      </c>
      <c r="AT58" s="16">
        <v>9600.1913081232506</v>
      </c>
      <c r="AU58" s="16">
        <v>9557.8256134453695</v>
      </c>
      <c r="AV58" s="16">
        <v>9515.4599187674994</v>
      </c>
      <c r="AW58" s="16">
        <v>9473.0942240896402</v>
      </c>
      <c r="AX58" s="16">
        <v>9430.7285294117592</v>
      </c>
      <c r="AY58" s="16">
        <v>9388.3628347338999</v>
      </c>
      <c r="AZ58" s="16">
        <v>9345.9971400560298</v>
      </c>
      <c r="BA58" s="16">
        <v>9303.6314453781506</v>
      </c>
      <c r="BB58" s="33">
        <f t="shared" si="1"/>
        <v>114439.71319327732</v>
      </c>
      <c r="BC58" s="16">
        <f t="shared" si="2"/>
        <v>10300</v>
      </c>
      <c r="BD58" s="16">
        <f t="shared" si="12"/>
        <v>10100</v>
      </c>
      <c r="BE58" s="16">
        <f t="shared" si="12"/>
        <v>9000</v>
      </c>
      <c r="BF58" s="16">
        <f t="shared" si="11"/>
        <v>8700</v>
      </c>
      <c r="BG58" s="16">
        <f t="shared" si="11"/>
        <v>8700</v>
      </c>
      <c r="BH58" s="16">
        <f t="shared" si="11"/>
        <v>8200</v>
      </c>
      <c r="BI58" s="16">
        <f t="shared" ref="BI58:BN100" si="17">ROUND((AJ58/SUM($AD58:$AO58)*$BB58),-2)</f>
        <v>8500</v>
      </c>
      <c r="BJ58" s="16">
        <f t="shared" si="17"/>
        <v>9900</v>
      </c>
      <c r="BK58" s="16">
        <f t="shared" si="17"/>
        <v>10200</v>
      </c>
      <c r="BL58" s="16">
        <f t="shared" si="17"/>
        <v>10700</v>
      </c>
      <c r="BM58" s="16">
        <f t="shared" si="17"/>
        <v>11000</v>
      </c>
      <c r="BN58" s="16">
        <f t="shared" si="17"/>
        <v>9200</v>
      </c>
      <c r="BO58" s="39"/>
      <c r="BP58" s="39"/>
      <c r="BQ58" s="39"/>
      <c r="BR58" s="39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0">
        <f t="shared" si="4"/>
        <v>0.40328024071406421</v>
      </c>
      <c r="CH58" s="30">
        <f t="shared" si="5"/>
        <v>0.1514189681669558</v>
      </c>
    </row>
    <row r="59" spans="1:256" x14ac:dyDescent="0.25">
      <c r="A59" s="13"/>
      <c r="B59" s="14" t="s">
        <v>110</v>
      </c>
      <c r="C59" s="15">
        <v>4</v>
      </c>
      <c r="D59" s="14" t="s">
        <v>104</v>
      </c>
      <c r="E59" s="14" t="s">
        <v>111</v>
      </c>
      <c r="F59" s="16">
        <v>1845.38</v>
      </c>
      <c r="G59" s="16">
        <v>1875.4</v>
      </c>
      <c r="H59" s="16">
        <v>3385.92</v>
      </c>
      <c r="I59" s="16">
        <v>4674.71</v>
      </c>
      <c r="J59" s="16">
        <v>6062.45</v>
      </c>
      <c r="K59" s="16">
        <v>6913.39</v>
      </c>
      <c r="L59" s="16">
        <v>7203.54</v>
      </c>
      <c r="M59" s="16">
        <v>7235.78</v>
      </c>
      <c r="N59" s="16">
        <v>5853.02</v>
      </c>
      <c r="O59" s="16">
        <v>4647.24</v>
      </c>
      <c r="P59" s="16">
        <v>5219.22</v>
      </c>
      <c r="Q59" s="16">
        <v>5035</v>
      </c>
      <c r="R59" s="16">
        <v>6010.14</v>
      </c>
      <c r="S59" s="16">
        <v>6188.53</v>
      </c>
      <c r="T59" s="16">
        <v>4760.79</v>
      </c>
      <c r="U59" s="16">
        <v>5210.05</v>
      </c>
      <c r="V59" s="16">
        <v>4352.7700000000004</v>
      </c>
      <c r="W59" s="16">
        <v>3588.82</v>
      </c>
      <c r="X59" s="16">
        <v>2699.68</v>
      </c>
      <c r="Y59" s="16">
        <v>2166.42</v>
      </c>
      <c r="Z59" s="16">
        <v>1842.72</v>
      </c>
      <c r="AA59" s="16">
        <v>1092.5899999999999</v>
      </c>
      <c r="AB59" s="16">
        <v>264.39</v>
      </c>
      <c r="AC59" s="16">
        <v>-736.11</v>
      </c>
      <c r="AD59" s="16">
        <v>-547.67999999999995</v>
      </c>
      <c r="AE59" s="16">
        <v>-1291.51</v>
      </c>
      <c r="AF59" s="16">
        <v>-1094.93</v>
      </c>
      <c r="AG59" s="16">
        <v>-2545.77</v>
      </c>
      <c r="AH59" s="16">
        <v>-3059.68</v>
      </c>
      <c r="AI59" s="16">
        <v>-3602.38</v>
      </c>
      <c r="AJ59" s="16">
        <v>-2680.75</v>
      </c>
      <c r="AK59" s="16">
        <v>-3007.16</v>
      </c>
      <c r="AL59" s="16">
        <v>-2883.88</v>
      </c>
      <c r="AM59" s="16">
        <v>-2847.5</v>
      </c>
      <c r="AN59" s="16">
        <v>-2680.49</v>
      </c>
      <c r="AO59" s="16">
        <v>-3288.0037983192901</v>
      </c>
      <c r="AP59" s="16">
        <v>-3583.6073585433901</v>
      </c>
      <c r="AQ59" s="16">
        <v>-3879.2109187674901</v>
      </c>
      <c r="AR59" s="16">
        <v>-4174.8144789915896</v>
      </c>
      <c r="AS59" s="16">
        <v>-4470.4180392156904</v>
      </c>
      <c r="AT59" s="16">
        <v>-4766.0215994397904</v>
      </c>
      <c r="AU59" s="16">
        <v>-5061.6251596638904</v>
      </c>
      <c r="AV59" s="16">
        <v>-5357.2287198879903</v>
      </c>
      <c r="AW59" s="16">
        <v>-5652.8322801119903</v>
      </c>
      <c r="AX59" s="16">
        <v>-5948.4358403360902</v>
      </c>
      <c r="AY59" s="16">
        <v>-6244.0394005601902</v>
      </c>
      <c r="AZ59" s="16">
        <v>-6539.6429607842902</v>
      </c>
      <c r="BA59" s="16">
        <v>-6835.2465210083901</v>
      </c>
      <c r="BB59" s="33">
        <f t="shared" si="1"/>
        <v>-62513.123277310777</v>
      </c>
      <c r="BC59" s="16">
        <f t="shared" si="2"/>
        <v>-1200</v>
      </c>
      <c r="BD59" s="16">
        <f t="shared" si="12"/>
        <v>-2700</v>
      </c>
      <c r="BE59" s="16">
        <f t="shared" si="12"/>
        <v>-2300</v>
      </c>
      <c r="BF59" s="16">
        <f t="shared" si="12"/>
        <v>-5400</v>
      </c>
      <c r="BG59" s="16">
        <f t="shared" si="12"/>
        <v>-6500</v>
      </c>
      <c r="BH59" s="16">
        <f t="shared" si="12"/>
        <v>-7600</v>
      </c>
      <c r="BI59" s="16">
        <f t="shared" si="17"/>
        <v>-5700</v>
      </c>
      <c r="BJ59" s="16">
        <f t="shared" si="17"/>
        <v>-6400</v>
      </c>
      <c r="BK59" s="16">
        <f t="shared" si="17"/>
        <v>-6100</v>
      </c>
      <c r="BL59" s="16">
        <f t="shared" si="17"/>
        <v>-6000</v>
      </c>
      <c r="BM59" s="16">
        <f t="shared" si="17"/>
        <v>-5700</v>
      </c>
      <c r="BN59" s="16">
        <f t="shared" si="17"/>
        <v>-7000</v>
      </c>
      <c r="BO59" s="39"/>
      <c r="BP59" s="39"/>
      <c r="BQ59" s="39"/>
      <c r="BR59" s="39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0">
        <f t="shared" si="4"/>
        <v>0.85395525530411154</v>
      </c>
      <c r="CH59" s="30">
        <f t="shared" si="5"/>
        <v>0.71222067508111475</v>
      </c>
    </row>
    <row r="60" spans="1:256" x14ac:dyDescent="0.25">
      <c r="A60" s="13"/>
      <c r="B60" s="14" t="s">
        <v>112</v>
      </c>
      <c r="C60" s="15">
        <v>4</v>
      </c>
      <c r="D60" s="14" t="s">
        <v>104</v>
      </c>
      <c r="E60" s="14" t="s">
        <v>113</v>
      </c>
      <c r="F60" s="16">
        <v>8336.33</v>
      </c>
      <c r="G60" s="16">
        <v>8123.41</v>
      </c>
      <c r="H60" s="16">
        <v>8616.14</v>
      </c>
      <c r="I60" s="16">
        <v>8181.19</v>
      </c>
      <c r="J60" s="16">
        <v>8963.41</v>
      </c>
      <c r="K60" s="16">
        <v>9397.0499999999993</v>
      </c>
      <c r="L60" s="16">
        <v>9756.73</v>
      </c>
      <c r="M60" s="16">
        <v>9442.4</v>
      </c>
      <c r="N60" s="16">
        <v>9119.89</v>
      </c>
      <c r="O60" s="16">
        <v>8659.69</v>
      </c>
      <c r="P60" s="16">
        <v>8237.82</v>
      </c>
      <c r="Q60" s="16">
        <v>9148.58</v>
      </c>
      <c r="R60" s="16">
        <v>10215.469999999999</v>
      </c>
      <c r="S60" s="16">
        <v>10245.200000000001</v>
      </c>
      <c r="T60" s="16">
        <v>8985.9500000000007</v>
      </c>
      <c r="U60" s="16">
        <v>10281.870000000001</v>
      </c>
      <c r="V60" s="16">
        <v>10982.33</v>
      </c>
      <c r="W60" s="16">
        <v>10827.65</v>
      </c>
      <c r="X60" s="16">
        <v>10829.12</v>
      </c>
      <c r="Y60" s="16">
        <v>9737.61</v>
      </c>
      <c r="Z60" s="16">
        <v>9502.91</v>
      </c>
      <c r="AA60" s="16">
        <v>9391.3700000000008</v>
      </c>
      <c r="AB60" s="16">
        <v>10637.76</v>
      </c>
      <c r="AC60" s="16">
        <v>11250.44</v>
      </c>
      <c r="AD60" s="16">
        <v>11653.93</v>
      </c>
      <c r="AE60" s="16">
        <v>11323.74</v>
      </c>
      <c r="AF60" s="16">
        <v>10493.41</v>
      </c>
      <c r="AG60" s="16">
        <v>11329.97</v>
      </c>
      <c r="AH60" s="16">
        <v>11513.94</v>
      </c>
      <c r="AI60" s="16">
        <v>11185.82</v>
      </c>
      <c r="AJ60" s="16">
        <v>11585.74</v>
      </c>
      <c r="AK60" s="16">
        <v>12104.78</v>
      </c>
      <c r="AL60" s="16">
        <v>11608.68</v>
      </c>
      <c r="AM60" s="16">
        <v>11285.5</v>
      </c>
      <c r="AN60" s="16">
        <v>12096.6</v>
      </c>
      <c r="AO60" s="16">
        <v>12046.7091932773</v>
      </c>
      <c r="AP60" s="16">
        <v>12152.3955294118</v>
      </c>
      <c r="AQ60" s="16">
        <v>12258.081865546201</v>
      </c>
      <c r="AR60" s="16">
        <v>12363.768201680699</v>
      </c>
      <c r="AS60" s="16">
        <v>12469.4545378151</v>
      </c>
      <c r="AT60" s="16">
        <v>12575.1408739496</v>
      </c>
      <c r="AU60" s="16">
        <v>12680.827210084</v>
      </c>
      <c r="AV60" s="16">
        <v>12786.513546218501</v>
      </c>
      <c r="AW60" s="16">
        <v>12892.199882352899</v>
      </c>
      <c r="AX60" s="16">
        <v>12997.8862184874</v>
      </c>
      <c r="AY60" s="16">
        <v>13103.5725546218</v>
      </c>
      <c r="AZ60" s="16">
        <v>13209.2588907563</v>
      </c>
      <c r="BA60" s="16">
        <v>13314.945226890801</v>
      </c>
      <c r="BB60" s="33">
        <f t="shared" si="1"/>
        <v>152804.04453781509</v>
      </c>
      <c r="BC60" s="16">
        <f t="shared" si="2"/>
        <v>12900</v>
      </c>
      <c r="BD60" s="16">
        <f t="shared" si="12"/>
        <v>12500</v>
      </c>
      <c r="BE60" s="16">
        <f t="shared" si="12"/>
        <v>11600</v>
      </c>
      <c r="BF60" s="16">
        <f t="shared" si="12"/>
        <v>12500</v>
      </c>
      <c r="BG60" s="16">
        <f t="shared" si="12"/>
        <v>12700</v>
      </c>
      <c r="BH60" s="16">
        <f t="shared" si="12"/>
        <v>12400</v>
      </c>
      <c r="BI60" s="16">
        <f t="shared" si="17"/>
        <v>12800</v>
      </c>
      <c r="BJ60" s="16">
        <f t="shared" si="17"/>
        <v>13400</v>
      </c>
      <c r="BK60" s="16">
        <f t="shared" si="17"/>
        <v>12800</v>
      </c>
      <c r="BL60" s="16">
        <f t="shared" si="17"/>
        <v>12500</v>
      </c>
      <c r="BM60" s="16">
        <f t="shared" si="17"/>
        <v>13400</v>
      </c>
      <c r="BN60" s="16">
        <f t="shared" si="17"/>
        <v>13300</v>
      </c>
      <c r="BO60" s="39"/>
      <c r="BP60" s="39"/>
      <c r="BQ60" s="39"/>
      <c r="BR60" s="39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0">
        <f t="shared" si="4"/>
        <v>0.89230080245489263</v>
      </c>
      <c r="CH60" s="30">
        <f t="shared" si="5"/>
        <v>0.78213538169556163</v>
      </c>
    </row>
    <row r="61" spans="1:256" x14ac:dyDescent="0.25">
      <c r="A61" s="13"/>
      <c r="B61" s="14" t="s">
        <v>114</v>
      </c>
      <c r="C61" s="15">
        <v>4</v>
      </c>
      <c r="D61" s="14" t="s">
        <v>104</v>
      </c>
      <c r="E61" s="14" t="s">
        <v>115</v>
      </c>
      <c r="F61" s="16">
        <v>12198.86</v>
      </c>
      <c r="G61" s="16">
        <v>11835.12</v>
      </c>
      <c r="H61" s="16">
        <v>10842.05</v>
      </c>
      <c r="I61" s="16">
        <v>10748.99</v>
      </c>
      <c r="J61" s="16">
        <v>10992.44</v>
      </c>
      <c r="K61" s="16">
        <v>10688.19</v>
      </c>
      <c r="L61" s="16">
        <v>10135.6</v>
      </c>
      <c r="M61" s="16">
        <v>9892.33</v>
      </c>
      <c r="N61" s="16">
        <v>10165.99</v>
      </c>
      <c r="O61" s="16">
        <v>10306.790000000001</v>
      </c>
      <c r="P61" s="16">
        <v>8800</v>
      </c>
      <c r="Q61" s="16">
        <v>7678.08</v>
      </c>
      <c r="R61" s="16">
        <v>7602.21</v>
      </c>
      <c r="S61" s="16">
        <v>7632.57</v>
      </c>
      <c r="T61" s="16">
        <v>7214.29</v>
      </c>
      <c r="U61" s="16">
        <v>6537.49</v>
      </c>
      <c r="V61" s="16">
        <v>5803.75</v>
      </c>
      <c r="W61" s="16">
        <v>6789.33</v>
      </c>
      <c r="X61" s="16">
        <v>5919.27</v>
      </c>
      <c r="Y61" s="16">
        <v>6129.62</v>
      </c>
      <c r="Z61" s="16">
        <v>5804.69</v>
      </c>
      <c r="AA61" s="16">
        <v>5745.16</v>
      </c>
      <c r="AB61" s="16">
        <v>4162.93</v>
      </c>
      <c r="AC61" s="16">
        <v>4577.33</v>
      </c>
      <c r="AD61" s="16">
        <v>4335.04</v>
      </c>
      <c r="AE61" s="16">
        <v>5051.6099999999997</v>
      </c>
      <c r="AF61" s="16">
        <v>6310.12</v>
      </c>
      <c r="AG61" s="16">
        <v>5403.55</v>
      </c>
      <c r="AH61" s="16">
        <v>6859.87</v>
      </c>
      <c r="AI61" s="16">
        <v>6329.92</v>
      </c>
      <c r="AJ61" s="16">
        <v>6507.54</v>
      </c>
      <c r="AK61" s="16">
        <v>6486.57</v>
      </c>
      <c r="AL61" s="16">
        <v>5928.82</v>
      </c>
      <c r="AM61" s="16">
        <v>6500.14</v>
      </c>
      <c r="AN61" s="16">
        <v>6897.72</v>
      </c>
      <c r="AO61" s="16">
        <v>4255.2546722689003</v>
      </c>
      <c r="AP61" s="16">
        <v>4071.31805882353</v>
      </c>
      <c r="AQ61" s="16">
        <v>3887.3814453781501</v>
      </c>
      <c r="AR61" s="16">
        <v>3703.4448319327698</v>
      </c>
      <c r="AS61" s="16">
        <v>3519.50821848739</v>
      </c>
      <c r="AT61" s="16">
        <v>3335.5716050420101</v>
      </c>
      <c r="AU61" s="16">
        <v>3151.6349915966398</v>
      </c>
      <c r="AV61" s="16">
        <v>2967.6983781512599</v>
      </c>
      <c r="AW61" s="16">
        <v>2783.7617647058801</v>
      </c>
      <c r="AX61" s="16">
        <v>2599.8251512605002</v>
      </c>
      <c r="AY61" s="16">
        <v>2415.8885378151199</v>
      </c>
      <c r="AZ61" s="16">
        <v>2231.95192436975</v>
      </c>
      <c r="BA61" s="16">
        <v>2048.0153109243702</v>
      </c>
      <c r="BB61" s="33">
        <f t="shared" si="1"/>
        <v>36716.000218487367</v>
      </c>
      <c r="BC61" s="16">
        <f t="shared" si="2"/>
        <v>2200</v>
      </c>
      <c r="BD61" s="16">
        <f t="shared" si="12"/>
        <v>2600</v>
      </c>
      <c r="BE61" s="16">
        <f t="shared" si="12"/>
        <v>3300</v>
      </c>
      <c r="BF61" s="16">
        <f t="shared" si="12"/>
        <v>2800</v>
      </c>
      <c r="BG61" s="16">
        <f t="shared" si="12"/>
        <v>3600</v>
      </c>
      <c r="BH61" s="16">
        <f t="shared" si="12"/>
        <v>3300</v>
      </c>
      <c r="BI61" s="16">
        <f t="shared" si="17"/>
        <v>3400</v>
      </c>
      <c r="BJ61" s="16">
        <f t="shared" si="17"/>
        <v>3400</v>
      </c>
      <c r="BK61" s="16">
        <f t="shared" si="17"/>
        <v>3100</v>
      </c>
      <c r="BL61" s="16">
        <f t="shared" si="17"/>
        <v>3400</v>
      </c>
      <c r="BM61" s="16">
        <f t="shared" si="17"/>
        <v>3600</v>
      </c>
      <c r="BN61" s="16">
        <f t="shared" si="17"/>
        <v>2200</v>
      </c>
      <c r="BO61" s="39"/>
      <c r="BP61" s="39"/>
      <c r="BQ61" s="39"/>
      <c r="BR61" s="39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0">
        <f t="shared" si="4"/>
        <v>0.83492296889200812</v>
      </c>
      <c r="CH61" s="30">
        <f t="shared" si="5"/>
        <v>0.67896640715077183</v>
      </c>
    </row>
    <row r="62" spans="1:256" x14ac:dyDescent="0.25">
      <c r="A62" s="13"/>
      <c r="B62" s="14" t="s">
        <v>116</v>
      </c>
      <c r="C62" s="15">
        <v>4</v>
      </c>
      <c r="D62" s="14" t="s">
        <v>104</v>
      </c>
      <c r="E62" s="14" t="s">
        <v>117</v>
      </c>
      <c r="F62" s="16">
        <v>11851.42</v>
      </c>
      <c r="G62" s="16">
        <v>10397.870000000001</v>
      </c>
      <c r="H62" s="16">
        <v>9146.2999999999993</v>
      </c>
      <c r="I62" s="16">
        <v>9279.92</v>
      </c>
      <c r="J62" s="16">
        <v>10869.12</v>
      </c>
      <c r="K62" s="16">
        <v>11734.55</v>
      </c>
      <c r="L62" s="16">
        <v>10747.59</v>
      </c>
      <c r="M62" s="16">
        <v>12038.2</v>
      </c>
      <c r="N62" s="16">
        <v>11107.64</v>
      </c>
      <c r="O62" s="16">
        <v>9558.27</v>
      </c>
      <c r="P62" s="16">
        <v>8248.49</v>
      </c>
      <c r="Q62" s="16">
        <v>7634.02</v>
      </c>
      <c r="R62" s="16">
        <v>8928.15</v>
      </c>
      <c r="S62" s="16">
        <v>8297.23</v>
      </c>
      <c r="T62" s="16">
        <v>7691.76</v>
      </c>
      <c r="U62" s="16">
        <v>7575.33</v>
      </c>
      <c r="V62" s="16">
        <v>8734.77</v>
      </c>
      <c r="W62" s="16">
        <v>7290.09</v>
      </c>
      <c r="X62" s="16">
        <v>6296.9</v>
      </c>
      <c r="Y62" s="16">
        <v>5201.87</v>
      </c>
      <c r="Z62" s="16">
        <v>4393.5</v>
      </c>
      <c r="AA62" s="16">
        <v>4409.87</v>
      </c>
      <c r="AB62" s="16">
        <v>4564.8999999999996</v>
      </c>
      <c r="AC62" s="16">
        <v>4264.72</v>
      </c>
      <c r="AD62" s="16">
        <v>5918.09</v>
      </c>
      <c r="AE62" s="16">
        <v>6591.04</v>
      </c>
      <c r="AF62" s="16">
        <v>6260.01</v>
      </c>
      <c r="AG62" s="16">
        <v>5755.94</v>
      </c>
      <c r="AH62" s="16">
        <v>5641.94</v>
      </c>
      <c r="AI62" s="16">
        <v>5715.58</v>
      </c>
      <c r="AJ62" s="16">
        <v>5529.01</v>
      </c>
      <c r="AK62" s="16">
        <v>4326.34</v>
      </c>
      <c r="AL62" s="16">
        <v>4501.58</v>
      </c>
      <c r="AM62" s="16">
        <v>4881.7700000000004</v>
      </c>
      <c r="AN62" s="16">
        <v>6078.02</v>
      </c>
      <c r="AO62" s="16">
        <v>3717.0572605041998</v>
      </c>
      <c r="AP62" s="16">
        <v>3508.54171148459</v>
      </c>
      <c r="AQ62" s="16">
        <v>3300.0261624649902</v>
      </c>
      <c r="AR62" s="16">
        <v>3091.5106134453799</v>
      </c>
      <c r="AS62" s="16">
        <v>2882.9950644257701</v>
      </c>
      <c r="AT62" s="16">
        <v>2674.4795154061599</v>
      </c>
      <c r="AU62" s="16">
        <v>2465.9639663865501</v>
      </c>
      <c r="AV62" s="16">
        <v>2257.4484173669498</v>
      </c>
      <c r="AW62" s="16">
        <v>2048.93286834734</v>
      </c>
      <c r="AX62" s="16">
        <v>1840.41731932773</v>
      </c>
      <c r="AY62" s="16">
        <v>1631.9017703081199</v>
      </c>
      <c r="AZ62" s="16">
        <v>1423.3862212885199</v>
      </c>
      <c r="BA62" s="16">
        <v>1214.8706722689101</v>
      </c>
      <c r="BB62" s="33">
        <f t="shared" si="1"/>
        <v>28340.474302521008</v>
      </c>
      <c r="BC62" s="16">
        <f t="shared" si="2"/>
        <v>2600</v>
      </c>
      <c r="BD62" s="16">
        <f t="shared" si="12"/>
        <v>2900</v>
      </c>
      <c r="BE62" s="16">
        <f t="shared" si="12"/>
        <v>2700</v>
      </c>
      <c r="BF62" s="16">
        <f t="shared" si="12"/>
        <v>2500</v>
      </c>
      <c r="BG62" s="16">
        <f t="shared" si="12"/>
        <v>2500</v>
      </c>
      <c r="BH62" s="16">
        <f t="shared" si="12"/>
        <v>2500</v>
      </c>
      <c r="BI62" s="16">
        <f t="shared" si="17"/>
        <v>2400</v>
      </c>
      <c r="BJ62" s="16">
        <f t="shared" si="17"/>
        <v>1900</v>
      </c>
      <c r="BK62" s="16">
        <f t="shared" si="17"/>
        <v>2000</v>
      </c>
      <c r="BL62" s="16">
        <f t="shared" si="17"/>
        <v>2100</v>
      </c>
      <c r="BM62" s="16">
        <f t="shared" si="17"/>
        <v>2700</v>
      </c>
      <c r="BN62" s="16">
        <f t="shared" si="17"/>
        <v>1600</v>
      </c>
      <c r="BO62" s="39"/>
      <c r="BP62" s="39"/>
      <c r="BQ62" s="39"/>
      <c r="BR62" s="39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0">
        <f t="shared" si="4"/>
        <v>0.87491669114240611</v>
      </c>
      <c r="CH62" s="30">
        <f t="shared" si="5"/>
        <v>0.74997008756586558</v>
      </c>
    </row>
    <row r="63" spans="1:256" x14ac:dyDescent="0.25">
      <c r="A63" s="13"/>
      <c r="B63" s="17" t="s">
        <v>118</v>
      </c>
      <c r="C63" s="18">
        <v>4</v>
      </c>
      <c r="D63" s="17" t="s">
        <v>104</v>
      </c>
      <c r="E63" s="17" t="s">
        <v>119</v>
      </c>
      <c r="F63" s="19">
        <v>1716.56</v>
      </c>
      <c r="G63" s="19">
        <v>1587.99</v>
      </c>
      <c r="H63" s="19">
        <v>1045.1400000000001</v>
      </c>
      <c r="I63" s="19">
        <v>292.14</v>
      </c>
      <c r="J63" s="19">
        <v>-653.66</v>
      </c>
      <c r="K63" s="19">
        <v>-686.47</v>
      </c>
      <c r="L63" s="19">
        <v>-1773.02</v>
      </c>
      <c r="M63" s="19">
        <v>-1116.17</v>
      </c>
      <c r="N63" s="19">
        <v>-2301.0300000000002</v>
      </c>
      <c r="O63" s="19">
        <v>-2567.08</v>
      </c>
      <c r="P63" s="19">
        <v>-1632.82</v>
      </c>
      <c r="Q63" s="19">
        <v>18.760000000000002</v>
      </c>
      <c r="R63" s="19">
        <v>33.04</v>
      </c>
      <c r="S63" s="19">
        <v>-1510.97</v>
      </c>
      <c r="T63" s="19">
        <v>-1729.71</v>
      </c>
      <c r="U63" s="19">
        <v>-1603.35</v>
      </c>
      <c r="V63" s="19">
        <v>-1541.86</v>
      </c>
      <c r="W63" s="19">
        <v>-1386.86</v>
      </c>
      <c r="X63" s="19">
        <v>-1473.59</v>
      </c>
      <c r="Y63" s="19">
        <v>142.51</v>
      </c>
      <c r="Z63" s="19">
        <v>361.53</v>
      </c>
      <c r="AA63" s="19">
        <v>1244.06</v>
      </c>
      <c r="AB63" s="19">
        <v>144.41</v>
      </c>
      <c r="AC63" s="19">
        <v>834.4</v>
      </c>
      <c r="AD63" s="19">
        <v>1227.17</v>
      </c>
      <c r="AE63" s="19">
        <v>2436.6</v>
      </c>
      <c r="AF63" s="19">
        <v>3294.31</v>
      </c>
      <c r="AG63" s="19">
        <v>4506.62</v>
      </c>
      <c r="AH63" s="19">
        <v>5386.77</v>
      </c>
      <c r="AI63" s="19">
        <v>6314.54</v>
      </c>
      <c r="AJ63" s="19">
        <v>6308.97</v>
      </c>
      <c r="AK63" s="19">
        <v>5199.33</v>
      </c>
      <c r="AL63" s="19">
        <v>5311.31</v>
      </c>
      <c r="AM63" s="19">
        <v>4873.7</v>
      </c>
      <c r="AN63" s="19">
        <v>3604.61</v>
      </c>
      <c r="AO63" s="19">
        <v>4371.7475126050404</v>
      </c>
      <c r="AP63" s="19">
        <v>4557.6257394958002</v>
      </c>
      <c r="AQ63" s="19">
        <v>4743.50396638655</v>
      </c>
      <c r="AR63" s="19">
        <v>4929.3821932773099</v>
      </c>
      <c r="AS63" s="19">
        <v>5115.2604201680697</v>
      </c>
      <c r="AT63" s="19">
        <v>5301.1386470588204</v>
      </c>
      <c r="AU63" s="19">
        <v>5487.0168739495803</v>
      </c>
      <c r="AV63" s="19">
        <v>5672.8951008403401</v>
      </c>
      <c r="AW63" s="19">
        <v>5858.7733277310899</v>
      </c>
      <c r="AX63" s="19">
        <v>6044.6515546218498</v>
      </c>
      <c r="AY63" s="19">
        <v>6230.5297815126096</v>
      </c>
      <c r="AZ63" s="19">
        <v>6416.4080084033603</v>
      </c>
      <c r="BA63" s="19">
        <v>6602.2862352941202</v>
      </c>
      <c r="BB63" s="33">
        <f t="shared" si="1"/>
        <v>66959.4718487395</v>
      </c>
      <c r="BC63" s="19">
        <f t="shared" si="2"/>
        <v>1600</v>
      </c>
      <c r="BD63" s="19">
        <f t="shared" si="12"/>
        <v>3100</v>
      </c>
      <c r="BE63" s="19">
        <f t="shared" si="12"/>
        <v>4200</v>
      </c>
      <c r="BF63" s="19">
        <f t="shared" si="12"/>
        <v>5700</v>
      </c>
      <c r="BG63" s="19">
        <f t="shared" si="12"/>
        <v>6800</v>
      </c>
      <c r="BH63" s="19">
        <f t="shared" si="12"/>
        <v>8000</v>
      </c>
      <c r="BI63" s="19">
        <f t="shared" si="17"/>
        <v>8000</v>
      </c>
      <c r="BJ63" s="19">
        <f t="shared" si="17"/>
        <v>6600</v>
      </c>
      <c r="BK63" s="19">
        <f t="shared" si="17"/>
        <v>6700</v>
      </c>
      <c r="BL63" s="19">
        <f t="shared" si="17"/>
        <v>6200</v>
      </c>
      <c r="BM63" s="19">
        <f t="shared" si="17"/>
        <v>4600</v>
      </c>
      <c r="BN63" s="19">
        <f t="shared" si="17"/>
        <v>5500</v>
      </c>
      <c r="BO63" s="39"/>
      <c r="BP63" s="39"/>
      <c r="BQ63" s="39"/>
      <c r="BR63" s="39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0">
        <f t="shared" si="4"/>
        <v>0.72297657340717403</v>
      </c>
      <c r="CH63" s="30">
        <f t="shared" si="5"/>
        <v>0.50154981817926936</v>
      </c>
    </row>
    <row r="64" spans="1:256" s="4" customFormat="1" x14ac:dyDescent="0.25">
      <c r="A64" s="10"/>
      <c r="B64" s="5"/>
      <c r="C64" s="6"/>
      <c r="D64" s="5" t="s">
        <v>120</v>
      </c>
      <c r="E64" s="5"/>
      <c r="F64" s="9">
        <f t="shared" ref="F64:BA64" si="18">SUBTOTAL(9,F56:F63)</f>
        <v>260427.94999999998</v>
      </c>
      <c r="G64" s="9">
        <f t="shared" si="18"/>
        <v>258615.65</v>
      </c>
      <c r="H64" s="9">
        <f t="shared" si="18"/>
        <v>256952.38</v>
      </c>
      <c r="I64" s="9">
        <f t="shared" si="18"/>
        <v>256597.53</v>
      </c>
      <c r="J64" s="9">
        <f t="shared" si="18"/>
        <v>258354.51</v>
      </c>
      <c r="K64" s="9">
        <f t="shared" si="18"/>
        <v>261247.39999999997</v>
      </c>
      <c r="L64" s="9">
        <f t="shared" si="18"/>
        <v>260823.15000000005</v>
      </c>
      <c r="M64" s="9">
        <f t="shared" si="18"/>
        <v>262758.37</v>
      </c>
      <c r="N64" s="9">
        <f t="shared" si="18"/>
        <v>261145.77</v>
      </c>
      <c r="O64" s="9">
        <f t="shared" si="18"/>
        <v>257757.55000000002</v>
      </c>
      <c r="P64" s="9">
        <f t="shared" si="18"/>
        <v>256687.88</v>
      </c>
      <c r="Q64" s="9">
        <f t="shared" si="18"/>
        <v>257562.53999999998</v>
      </c>
      <c r="R64" s="9">
        <f t="shared" si="18"/>
        <v>258798.62</v>
      </c>
      <c r="S64" s="9">
        <f t="shared" si="18"/>
        <v>253578.6</v>
      </c>
      <c r="T64" s="9">
        <f t="shared" si="18"/>
        <v>250124.71000000005</v>
      </c>
      <c r="U64" s="9">
        <f t="shared" si="18"/>
        <v>253070.27999999997</v>
      </c>
      <c r="V64" s="9">
        <f t="shared" si="18"/>
        <v>251210.23999999999</v>
      </c>
      <c r="W64" s="9">
        <f t="shared" si="18"/>
        <v>249588.90000000002</v>
      </c>
      <c r="X64" s="9">
        <f t="shared" si="18"/>
        <v>247455.41999999998</v>
      </c>
      <c r="Y64" s="9">
        <f t="shared" si="18"/>
        <v>244343.75</v>
      </c>
      <c r="Z64" s="9">
        <f t="shared" si="18"/>
        <v>245600.34</v>
      </c>
      <c r="AA64" s="9">
        <f t="shared" si="18"/>
        <v>243524.46999999997</v>
      </c>
      <c r="AB64" s="9">
        <f t="shared" si="18"/>
        <v>242720.17</v>
      </c>
      <c r="AC64" s="9">
        <f t="shared" si="18"/>
        <v>244636.34000000003</v>
      </c>
      <c r="AD64" s="9">
        <f t="shared" si="18"/>
        <v>248383.87</v>
      </c>
      <c r="AE64" s="9">
        <f t="shared" si="18"/>
        <v>249257.05999999997</v>
      </c>
      <c r="AF64" s="9">
        <f t="shared" si="18"/>
        <v>249073.65000000002</v>
      </c>
      <c r="AG64" s="9">
        <f t="shared" si="18"/>
        <v>247361.83</v>
      </c>
      <c r="AH64" s="9">
        <f t="shared" si="18"/>
        <v>249856.78</v>
      </c>
      <c r="AI64" s="9">
        <f t="shared" si="18"/>
        <v>247841.24000000002</v>
      </c>
      <c r="AJ64" s="9">
        <f t="shared" si="18"/>
        <v>250074.40000000002</v>
      </c>
      <c r="AK64" s="9">
        <f t="shared" si="18"/>
        <v>248872.99000000002</v>
      </c>
      <c r="AL64" s="9">
        <f t="shared" si="18"/>
        <v>248300.02999999997</v>
      </c>
      <c r="AM64" s="9">
        <f t="shared" si="18"/>
        <v>249953.65000000002</v>
      </c>
      <c r="AN64" s="9">
        <f t="shared" si="18"/>
        <v>253028.63999999998</v>
      </c>
      <c r="AO64" s="9">
        <f t="shared" si="18"/>
        <v>244816.01584873957</v>
      </c>
      <c r="AP64" s="9">
        <f t="shared" si="18"/>
        <v>244392.16488795527</v>
      </c>
      <c r="AQ64" s="9">
        <f t="shared" si="18"/>
        <v>243968.31392717076</v>
      </c>
      <c r="AR64" s="9">
        <f t="shared" si="18"/>
        <v>243544.46296638643</v>
      </c>
      <c r="AS64" s="9">
        <f t="shared" si="18"/>
        <v>243120.61200560199</v>
      </c>
      <c r="AT64" s="9">
        <f t="shared" si="18"/>
        <v>242696.7610448176</v>
      </c>
      <c r="AU64" s="9">
        <f t="shared" si="18"/>
        <v>242272.91008403309</v>
      </c>
      <c r="AV64" s="9">
        <f t="shared" si="18"/>
        <v>241849.05912324876</v>
      </c>
      <c r="AW64" s="9">
        <f t="shared" si="18"/>
        <v>241425.20816246537</v>
      </c>
      <c r="AX64" s="9">
        <f t="shared" si="18"/>
        <v>241001.35720168101</v>
      </c>
      <c r="AY64" s="9">
        <f t="shared" si="18"/>
        <v>240577.50624089656</v>
      </c>
      <c r="AZ64" s="9">
        <f t="shared" si="18"/>
        <v>240153.65528011217</v>
      </c>
      <c r="BA64" s="9">
        <f t="shared" si="18"/>
        <v>239729.80431932781</v>
      </c>
      <c r="BB64" s="33">
        <f t="shared" si="1"/>
        <v>2904731.8152436968</v>
      </c>
      <c r="BC64" s="9">
        <f t="shared" si="2"/>
        <v>241600</v>
      </c>
      <c r="BD64" s="9">
        <f t="shared" si="12"/>
        <v>242400</v>
      </c>
      <c r="BE64" s="9">
        <f t="shared" si="12"/>
        <v>242200</v>
      </c>
      <c r="BF64" s="9">
        <f t="shared" si="12"/>
        <v>240600</v>
      </c>
      <c r="BG64" s="9">
        <f t="shared" si="12"/>
        <v>243000</v>
      </c>
      <c r="BH64" s="9">
        <f t="shared" si="12"/>
        <v>241000</v>
      </c>
      <c r="BI64" s="9">
        <f t="shared" si="17"/>
        <v>243200</v>
      </c>
      <c r="BJ64" s="9">
        <f t="shared" si="17"/>
        <v>242000</v>
      </c>
      <c r="BK64" s="9">
        <f t="shared" si="17"/>
        <v>241500</v>
      </c>
      <c r="BL64" s="9">
        <f t="shared" si="17"/>
        <v>243100</v>
      </c>
      <c r="BM64" s="9">
        <f t="shared" si="17"/>
        <v>246100</v>
      </c>
      <c r="BN64" s="9">
        <f t="shared" si="17"/>
        <v>238100</v>
      </c>
      <c r="BO64" s="39"/>
      <c r="BP64" s="39"/>
      <c r="BQ64" s="39"/>
      <c r="BR64" s="39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0">
        <f t="shared" si="4"/>
        <v>0.76401470842729546</v>
      </c>
      <c r="CH64" s="30">
        <f t="shared" si="5"/>
        <v>0.56305277590064651</v>
      </c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256" x14ac:dyDescent="0.25">
      <c r="A65" s="13"/>
      <c r="B65" s="14" t="s">
        <v>121</v>
      </c>
      <c r="C65" s="15">
        <v>5</v>
      </c>
      <c r="D65" s="14" t="s">
        <v>122</v>
      </c>
      <c r="E65" s="14" t="s">
        <v>123</v>
      </c>
      <c r="F65" s="16">
        <v>8037.56</v>
      </c>
      <c r="G65" s="16">
        <v>8631.7800000000007</v>
      </c>
      <c r="H65" s="16">
        <v>9295.2000000000007</v>
      </c>
      <c r="I65" s="16">
        <v>9713.15</v>
      </c>
      <c r="J65" s="16">
        <v>9413.1</v>
      </c>
      <c r="K65" s="16">
        <v>9215</v>
      </c>
      <c r="L65" s="16">
        <v>10327.69</v>
      </c>
      <c r="M65" s="16">
        <v>10170.69</v>
      </c>
      <c r="N65" s="16">
        <v>11008.37</v>
      </c>
      <c r="O65" s="16">
        <v>12793.08</v>
      </c>
      <c r="P65" s="16">
        <v>12292.32</v>
      </c>
      <c r="Q65" s="16">
        <v>10899.39</v>
      </c>
      <c r="R65" s="16">
        <v>10665.34</v>
      </c>
      <c r="S65" s="16">
        <v>10624.23</v>
      </c>
      <c r="T65" s="16">
        <v>9686.31</v>
      </c>
      <c r="U65" s="16">
        <v>9675.5</v>
      </c>
      <c r="V65" s="16">
        <v>9861.91</v>
      </c>
      <c r="W65" s="16">
        <v>10572.27</v>
      </c>
      <c r="X65" s="16">
        <v>9998.84</v>
      </c>
      <c r="Y65" s="16">
        <v>9333.1200000000008</v>
      </c>
      <c r="Z65" s="16">
        <v>8166.22</v>
      </c>
      <c r="AA65" s="16">
        <v>8380.43</v>
      </c>
      <c r="AB65" s="16">
        <v>8527.26</v>
      </c>
      <c r="AC65" s="16">
        <v>8117.82</v>
      </c>
      <c r="AD65" s="16">
        <v>8480.27</v>
      </c>
      <c r="AE65" s="16">
        <v>8263.1299999999992</v>
      </c>
      <c r="AF65" s="16">
        <v>9053.34</v>
      </c>
      <c r="AG65" s="16">
        <v>8525.07</v>
      </c>
      <c r="AH65" s="16">
        <v>9151.93</v>
      </c>
      <c r="AI65" s="16">
        <v>8596.7800000000007</v>
      </c>
      <c r="AJ65" s="16">
        <v>9856.91</v>
      </c>
      <c r="AK65" s="16">
        <v>9157.41</v>
      </c>
      <c r="AL65" s="16">
        <v>8108.2</v>
      </c>
      <c r="AM65" s="16">
        <v>9088.14</v>
      </c>
      <c r="AN65" s="16">
        <v>9767.77</v>
      </c>
      <c r="AO65" s="16">
        <v>8811.8838487395005</v>
      </c>
      <c r="AP65" s="16">
        <v>8772.1384593837593</v>
      </c>
      <c r="AQ65" s="16">
        <v>8732.3930700280198</v>
      </c>
      <c r="AR65" s="16">
        <v>8692.6476806722694</v>
      </c>
      <c r="AS65" s="16">
        <v>8652.90229131653</v>
      </c>
      <c r="AT65" s="16">
        <v>8613.1569019607905</v>
      </c>
      <c r="AU65" s="16">
        <v>8573.4115126050492</v>
      </c>
      <c r="AV65" s="16">
        <v>8533.6661232493007</v>
      </c>
      <c r="AW65" s="16">
        <v>8493.9207338935594</v>
      </c>
      <c r="AX65" s="16">
        <v>8454.1753445378199</v>
      </c>
      <c r="AY65" s="16">
        <v>8414.4299551820804</v>
      </c>
      <c r="AZ65" s="16">
        <v>8374.6845658263301</v>
      </c>
      <c r="BA65" s="16">
        <v>8334.9391764705906</v>
      </c>
      <c r="BB65" s="33">
        <f t="shared" si="1"/>
        <v>102642.4658151261</v>
      </c>
      <c r="BC65" s="16">
        <f t="shared" si="2"/>
        <v>8100</v>
      </c>
      <c r="BD65" s="16">
        <f t="shared" si="12"/>
        <v>7900</v>
      </c>
      <c r="BE65" s="16">
        <f t="shared" si="12"/>
        <v>8700</v>
      </c>
      <c r="BF65" s="16">
        <f t="shared" si="12"/>
        <v>8200</v>
      </c>
      <c r="BG65" s="16">
        <f t="shared" si="12"/>
        <v>8800</v>
      </c>
      <c r="BH65" s="16">
        <f t="shared" si="12"/>
        <v>8300</v>
      </c>
      <c r="BI65" s="16">
        <f t="shared" si="17"/>
        <v>9500</v>
      </c>
      <c r="BJ65" s="16">
        <f t="shared" si="17"/>
        <v>8800</v>
      </c>
      <c r="BK65" s="16">
        <f t="shared" si="17"/>
        <v>7800</v>
      </c>
      <c r="BL65" s="16">
        <f t="shared" si="17"/>
        <v>8700</v>
      </c>
      <c r="BM65" s="16">
        <f t="shared" si="17"/>
        <v>9400</v>
      </c>
      <c r="BN65" s="16">
        <f t="shared" si="17"/>
        <v>8500</v>
      </c>
      <c r="BO65" s="39"/>
      <c r="BP65" s="39"/>
      <c r="BQ65" s="39"/>
      <c r="BR65" s="39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0">
        <f t="shared" si="4"/>
        <v>0.37033924394738849</v>
      </c>
      <c r="CH65" s="30">
        <f t="shared" si="5"/>
        <v>0.12745171377948744</v>
      </c>
    </row>
    <row r="66" spans="1:256" x14ac:dyDescent="0.25">
      <c r="A66" s="13"/>
      <c r="B66" s="14" t="s">
        <v>124</v>
      </c>
      <c r="C66" s="15">
        <v>5</v>
      </c>
      <c r="D66" s="14" t="s">
        <v>122</v>
      </c>
      <c r="E66" s="14" t="s">
        <v>125</v>
      </c>
      <c r="F66" s="16">
        <v>3871.69</v>
      </c>
      <c r="G66" s="16">
        <v>2915.05</v>
      </c>
      <c r="H66" s="16">
        <v>1687.31</v>
      </c>
      <c r="I66" s="16">
        <v>711.64</v>
      </c>
      <c r="J66" s="16">
        <v>271.69</v>
      </c>
      <c r="K66" s="16">
        <v>1844.53</v>
      </c>
      <c r="L66" s="16">
        <v>467.78</v>
      </c>
      <c r="M66" s="16">
        <v>167.45</v>
      </c>
      <c r="N66" s="16">
        <v>483.41</v>
      </c>
      <c r="O66" s="16">
        <v>-767.22</v>
      </c>
      <c r="P66" s="16">
        <v>-1502.13</v>
      </c>
      <c r="Q66" s="16">
        <v>-2778.71</v>
      </c>
      <c r="R66" s="16">
        <v>-3423.92</v>
      </c>
      <c r="S66" s="16">
        <v>-4452.68</v>
      </c>
      <c r="T66" s="16">
        <v>-4366.33</v>
      </c>
      <c r="U66" s="16">
        <v>-4374.67</v>
      </c>
      <c r="V66" s="16">
        <v>-3246.66</v>
      </c>
      <c r="W66" s="16">
        <v>-3466.11</v>
      </c>
      <c r="X66" s="16">
        <v>-3471.78</v>
      </c>
      <c r="Y66" s="16">
        <v>-3143.57</v>
      </c>
      <c r="Z66" s="16">
        <v>-4178.01</v>
      </c>
      <c r="AA66" s="16">
        <v>-4517.59</v>
      </c>
      <c r="AB66" s="16">
        <v>-4707.29</v>
      </c>
      <c r="AC66" s="16">
        <v>-4536.1099999999997</v>
      </c>
      <c r="AD66" s="16">
        <v>-5146.7299999999996</v>
      </c>
      <c r="AE66" s="16">
        <v>-4389.6899999999996</v>
      </c>
      <c r="AF66" s="16">
        <v>-3977.14</v>
      </c>
      <c r="AG66" s="16">
        <v>-4665.82</v>
      </c>
      <c r="AH66" s="16">
        <v>-4615.4399999999996</v>
      </c>
      <c r="AI66" s="16">
        <v>-4336.33</v>
      </c>
      <c r="AJ66" s="16">
        <v>-3536.36</v>
      </c>
      <c r="AK66" s="16">
        <v>-4047.99</v>
      </c>
      <c r="AL66" s="16">
        <v>-4131.07</v>
      </c>
      <c r="AM66" s="16">
        <v>-4625.66</v>
      </c>
      <c r="AN66" s="16">
        <v>-4660.0200000000004</v>
      </c>
      <c r="AO66" s="16">
        <v>-6347.3874957983198</v>
      </c>
      <c r="AP66" s="16">
        <v>-6559.31461064426</v>
      </c>
      <c r="AQ66" s="16">
        <v>-6771.2417254902002</v>
      </c>
      <c r="AR66" s="16">
        <v>-6983.1688403361404</v>
      </c>
      <c r="AS66" s="16">
        <v>-7195.0959551820797</v>
      </c>
      <c r="AT66" s="16">
        <v>-7407.0230700280099</v>
      </c>
      <c r="AU66" s="16">
        <v>-7618.9501848739501</v>
      </c>
      <c r="AV66" s="16">
        <v>-7830.8772997198903</v>
      </c>
      <c r="AW66" s="16">
        <v>-8042.8044145658296</v>
      </c>
      <c r="AX66" s="16">
        <v>-8254.7315294117707</v>
      </c>
      <c r="AY66" s="16">
        <v>-8466.65864425771</v>
      </c>
      <c r="AZ66" s="16">
        <v>-8678.5857591036402</v>
      </c>
      <c r="BA66" s="16">
        <v>-8890.5128739495794</v>
      </c>
      <c r="BB66" s="33">
        <f t="shared" si="1"/>
        <v>-92698.964907563073</v>
      </c>
      <c r="BC66" s="16">
        <f t="shared" si="2"/>
        <v>-8800</v>
      </c>
      <c r="BD66" s="16">
        <f t="shared" si="12"/>
        <v>-7500</v>
      </c>
      <c r="BE66" s="16">
        <f t="shared" si="12"/>
        <v>-6800</v>
      </c>
      <c r="BF66" s="16">
        <f t="shared" si="12"/>
        <v>-7900</v>
      </c>
      <c r="BG66" s="16">
        <f t="shared" si="12"/>
        <v>-7900</v>
      </c>
      <c r="BH66" s="16">
        <f t="shared" si="12"/>
        <v>-7400</v>
      </c>
      <c r="BI66" s="16">
        <f t="shared" si="17"/>
        <v>-6000</v>
      </c>
      <c r="BJ66" s="16">
        <f t="shared" si="17"/>
        <v>-6900</v>
      </c>
      <c r="BK66" s="16">
        <f t="shared" si="17"/>
        <v>-7000</v>
      </c>
      <c r="BL66" s="16">
        <f t="shared" si="17"/>
        <v>-7900</v>
      </c>
      <c r="BM66" s="16">
        <f t="shared" si="17"/>
        <v>-7900</v>
      </c>
      <c r="BN66" s="16">
        <f t="shared" si="17"/>
        <v>-10800</v>
      </c>
      <c r="BO66" s="39"/>
      <c r="BP66" s="39"/>
      <c r="BQ66" s="39"/>
      <c r="BR66" s="39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0">
        <f t="shared" si="4"/>
        <v>0.85577543656604027</v>
      </c>
      <c r="CH66" s="30">
        <f t="shared" si="5"/>
        <v>0.71546363299497717</v>
      </c>
    </row>
    <row r="67" spans="1:256" x14ac:dyDescent="0.25">
      <c r="A67" s="13"/>
      <c r="B67" s="14" t="s">
        <v>126</v>
      </c>
      <c r="C67" s="15">
        <v>5</v>
      </c>
      <c r="D67" s="14" t="s">
        <v>122</v>
      </c>
      <c r="E67" s="14" t="s">
        <v>127</v>
      </c>
      <c r="F67" s="16">
        <v>5398.18</v>
      </c>
      <c r="G67" s="16">
        <v>4785.3100000000004</v>
      </c>
      <c r="H67" s="16">
        <v>4608.63</v>
      </c>
      <c r="I67" s="16">
        <v>3867.43</v>
      </c>
      <c r="J67" s="16">
        <v>4479.7299999999996</v>
      </c>
      <c r="K67" s="16">
        <v>3737.42</v>
      </c>
      <c r="L67" s="16">
        <v>3862.89</v>
      </c>
      <c r="M67" s="16">
        <v>3793.23</v>
      </c>
      <c r="N67" s="16">
        <v>3715.5</v>
      </c>
      <c r="O67" s="16">
        <v>3512.1</v>
      </c>
      <c r="P67" s="16">
        <v>2359.27</v>
      </c>
      <c r="Q67" s="16">
        <v>2493.4299999999998</v>
      </c>
      <c r="R67" s="16">
        <v>3059.27</v>
      </c>
      <c r="S67" s="16">
        <v>3671.99</v>
      </c>
      <c r="T67" s="16">
        <v>2734.59</v>
      </c>
      <c r="U67" s="16">
        <v>2502.04</v>
      </c>
      <c r="V67" s="16">
        <v>1916.93</v>
      </c>
      <c r="W67" s="16">
        <v>317.7</v>
      </c>
      <c r="X67" s="16">
        <v>900.18</v>
      </c>
      <c r="Y67" s="16">
        <v>1434.72</v>
      </c>
      <c r="Z67" s="16">
        <v>626.9</v>
      </c>
      <c r="AA67" s="16">
        <v>1618.79</v>
      </c>
      <c r="AB67" s="16">
        <v>3048.68</v>
      </c>
      <c r="AC67" s="16">
        <v>3141.81</v>
      </c>
      <c r="AD67" s="16">
        <v>1289.95</v>
      </c>
      <c r="AE67" s="16">
        <v>990.54</v>
      </c>
      <c r="AF67" s="16">
        <v>-70.819999999999993</v>
      </c>
      <c r="AG67" s="16">
        <v>1184.46</v>
      </c>
      <c r="AH67" s="16">
        <v>1.91</v>
      </c>
      <c r="AI67" s="16">
        <v>671.24</v>
      </c>
      <c r="AJ67" s="16">
        <v>1298.32</v>
      </c>
      <c r="AK67" s="16">
        <v>2345.3200000000002</v>
      </c>
      <c r="AL67" s="16">
        <v>3840.22</v>
      </c>
      <c r="AM67" s="16">
        <v>4530.1000000000004</v>
      </c>
      <c r="AN67" s="16">
        <v>3534.25</v>
      </c>
      <c r="AO67" s="16">
        <v>1139.04788235294</v>
      </c>
      <c r="AP67" s="16">
        <v>1057.56290756303</v>
      </c>
      <c r="AQ67" s="16">
        <v>976.07793277310998</v>
      </c>
      <c r="AR67" s="16">
        <v>894.59295798318999</v>
      </c>
      <c r="AS67" s="16">
        <v>813.10798319328001</v>
      </c>
      <c r="AT67" s="16">
        <v>731.62300840336002</v>
      </c>
      <c r="AU67" s="16">
        <v>650.13803361345003</v>
      </c>
      <c r="AV67" s="16">
        <v>568.65305882353005</v>
      </c>
      <c r="AW67" s="16">
        <v>487.16808403361</v>
      </c>
      <c r="AX67" s="16">
        <v>405.68310924370002</v>
      </c>
      <c r="AY67" s="16">
        <v>324.19813445378003</v>
      </c>
      <c r="AZ67" s="16">
        <v>242.71315966386999</v>
      </c>
      <c r="BA67" s="16">
        <v>161.22818487395</v>
      </c>
      <c r="BB67" s="33">
        <f t="shared" si="1"/>
        <v>7312.74655462186</v>
      </c>
      <c r="BC67" s="16">
        <f t="shared" si="2"/>
        <v>500</v>
      </c>
      <c r="BD67" s="16">
        <f t="shared" si="12"/>
        <v>300</v>
      </c>
      <c r="BE67" s="16">
        <f t="shared" si="12"/>
        <v>0</v>
      </c>
      <c r="BF67" s="16">
        <f t="shared" si="12"/>
        <v>400</v>
      </c>
      <c r="BG67" s="16">
        <f t="shared" si="12"/>
        <v>0</v>
      </c>
      <c r="BH67" s="16">
        <f t="shared" si="12"/>
        <v>200</v>
      </c>
      <c r="BI67" s="16">
        <f t="shared" si="17"/>
        <v>500</v>
      </c>
      <c r="BJ67" s="16">
        <f t="shared" si="17"/>
        <v>800</v>
      </c>
      <c r="BK67" s="16">
        <f t="shared" si="17"/>
        <v>1400</v>
      </c>
      <c r="BL67" s="16">
        <f t="shared" si="17"/>
        <v>1600</v>
      </c>
      <c r="BM67" s="16">
        <f t="shared" si="17"/>
        <v>1200</v>
      </c>
      <c r="BN67" s="16">
        <f t="shared" si="17"/>
        <v>400</v>
      </c>
      <c r="BO67" s="39"/>
      <c r="BP67" s="39"/>
      <c r="BQ67" s="39"/>
      <c r="BR67" s="39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0">
        <f t="shared" si="4"/>
        <v>0.57197542192648532</v>
      </c>
      <c r="CH67" s="30">
        <f t="shared" si="5"/>
        <v>0.3088097740909943</v>
      </c>
    </row>
    <row r="68" spans="1:256" x14ac:dyDescent="0.25">
      <c r="A68" s="13"/>
      <c r="B68" s="17" t="s">
        <v>128</v>
      </c>
      <c r="C68" s="18">
        <v>5</v>
      </c>
      <c r="D68" s="17" t="s">
        <v>122</v>
      </c>
      <c r="E68" s="17" t="s">
        <v>129</v>
      </c>
      <c r="F68" s="19">
        <v>12464.13</v>
      </c>
      <c r="G68" s="19">
        <v>13450.03</v>
      </c>
      <c r="H68" s="19">
        <v>12710.19</v>
      </c>
      <c r="I68" s="19">
        <v>13846.42</v>
      </c>
      <c r="J68" s="19">
        <v>12278.54</v>
      </c>
      <c r="K68" s="19">
        <v>11220.24</v>
      </c>
      <c r="L68" s="19">
        <v>10836.45</v>
      </c>
      <c r="M68" s="19">
        <v>9819.09</v>
      </c>
      <c r="N68" s="19">
        <v>10699.29</v>
      </c>
      <c r="O68" s="19">
        <v>11366.15</v>
      </c>
      <c r="P68" s="19">
        <v>12446.88</v>
      </c>
      <c r="Q68" s="19">
        <v>10787.86</v>
      </c>
      <c r="R68" s="19">
        <v>10173.27</v>
      </c>
      <c r="S68" s="19">
        <v>8749.91</v>
      </c>
      <c r="T68" s="19">
        <v>7592.84</v>
      </c>
      <c r="U68" s="19">
        <v>8663.5499999999993</v>
      </c>
      <c r="V68" s="19">
        <v>8056.52</v>
      </c>
      <c r="W68" s="19">
        <v>8235.86</v>
      </c>
      <c r="X68" s="19">
        <v>8326.85</v>
      </c>
      <c r="Y68" s="19">
        <v>9341.43</v>
      </c>
      <c r="Z68" s="19">
        <v>8519.66</v>
      </c>
      <c r="AA68" s="19">
        <v>9466.9699999999993</v>
      </c>
      <c r="AB68" s="19">
        <v>9291.4599999999991</v>
      </c>
      <c r="AC68" s="19">
        <v>9558.49</v>
      </c>
      <c r="AD68" s="19">
        <v>10208.07</v>
      </c>
      <c r="AE68" s="19">
        <v>11080.42</v>
      </c>
      <c r="AF68" s="19">
        <v>11063.55</v>
      </c>
      <c r="AG68" s="19">
        <v>11662.96</v>
      </c>
      <c r="AH68" s="19">
        <v>11155.37</v>
      </c>
      <c r="AI68" s="19">
        <v>11550.12</v>
      </c>
      <c r="AJ68" s="19">
        <v>11038.31</v>
      </c>
      <c r="AK68" s="19">
        <v>10233.19</v>
      </c>
      <c r="AL68" s="19">
        <v>10653.17</v>
      </c>
      <c r="AM68" s="19">
        <v>11733.44</v>
      </c>
      <c r="AN68" s="19">
        <v>11924.05</v>
      </c>
      <c r="AO68" s="19">
        <v>9934.4481848739506</v>
      </c>
      <c r="AP68" s="19">
        <v>9898.7354173669501</v>
      </c>
      <c r="AQ68" s="19">
        <v>9863.0226498599495</v>
      </c>
      <c r="AR68" s="19">
        <v>9827.3098823529399</v>
      </c>
      <c r="AS68" s="19">
        <v>9791.5971148459394</v>
      </c>
      <c r="AT68" s="19">
        <v>9755.8843473389406</v>
      </c>
      <c r="AU68" s="19">
        <v>9720.1715798319401</v>
      </c>
      <c r="AV68" s="19">
        <v>9684.4588123249305</v>
      </c>
      <c r="AW68" s="19">
        <v>9648.7460448179299</v>
      </c>
      <c r="AX68" s="19">
        <v>9613.0332773109294</v>
      </c>
      <c r="AY68" s="19">
        <v>9577.3205098039198</v>
      </c>
      <c r="AZ68" s="19">
        <v>9541.6077422969192</v>
      </c>
      <c r="BA68" s="19">
        <v>9505.8949747899205</v>
      </c>
      <c r="BB68" s="33">
        <f t="shared" si="1"/>
        <v>116427.78235294121</v>
      </c>
      <c r="BC68" s="19">
        <f t="shared" si="2"/>
        <v>9000</v>
      </c>
      <c r="BD68" s="19">
        <f t="shared" si="12"/>
        <v>9800</v>
      </c>
      <c r="BE68" s="19">
        <f t="shared" si="12"/>
        <v>9700</v>
      </c>
      <c r="BF68" s="19">
        <f t="shared" si="12"/>
        <v>10300</v>
      </c>
      <c r="BG68" s="19">
        <f t="shared" si="12"/>
        <v>9800</v>
      </c>
      <c r="BH68" s="19">
        <f t="shared" si="12"/>
        <v>10200</v>
      </c>
      <c r="BI68" s="19">
        <f t="shared" si="17"/>
        <v>9700</v>
      </c>
      <c r="BJ68" s="19">
        <f t="shared" si="17"/>
        <v>9000</v>
      </c>
      <c r="BK68" s="19">
        <f t="shared" si="17"/>
        <v>9400</v>
      </c>
      <c r="BL68" s="19">
        <f t="shared" si="17"/>
        <v>10300</v>
      </c>
      <c r="BM68" s="19">
        <f t="shared" si="17"/>
        <v>10500</v>
      </c>
      <c r="BN68" s="19">
        <f t="shared" si="17"/>
        <v>8700</v>
      </c>
      <c r="BO68" s="39"/>
      <c r="BP68" s="39"/>
      <c r="BQ68" s="39"/>
      <c r="BR68" s="39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0">
        <f t="shared" si="4"/>
        <v>0.24234588008035196</v>
      </c>
      <c r="CH68" s="30">
        <f t="shared" si="5"/>
        <v>5.4251398747708852E-2</v>
      </c>
    </row>
    <row r="69" spans="1:256" s="4" customFormat="1" x14ac:dyDescent="0.25">
      <c r="A69" s="10"/>
      <c r="B69" s="5"/>
      <c r="C69" s="6"/>
      <c r="D69" s="5" t="s">
        <v>130</v>
      </c>
      <c r="E69" s="5"/>
      <c r="F69" s="9">
        <f t="shared" ref="F69:BA69" si="19">SUBTOTAL(9,F65:F68)</f>
        <v>29771.559999999998</v>
      </c>
      <c r="G69" s="9">
        <f t="shared" si="19"/>
        <v>29782.170000000006</v>
      </c>
      <c r="H69" s="9">
        <f t="shared" si="19"/>
        <v>28301.33</v>
      </c>
      <c r="I69" s="9">
        <f t="shared" si="19"/>
        <v>28138.639999999999</v>
      </c>
      <c r="J69" s="9">
        <f t="shared" si="19"/>
        <v>26443.06</v>
      </c>
      <c r="K69" s="9">
        <f t="shared" si="19"/>
        <v>26017.190000000002</v>
      </c>
      <c r="L69" s="9">
        <f t="shared" si="19"/>
        <v>25494.81</v>
      </c>
      <c r="M69" s="9">
        <f t="shared" si="19"/>
        <v>23950.46</v>
      </c>
      <c r="N69" s="9">
        <f t="shared" si="19"/>
        <v>25906.57</v>
      </c>
      <c r="O69" s="9">
        <f t="shared" si="19"/>
        <v>26904.11</v>
      </c>
      <c r="P69" s="9">
        <f t="shared" si="19"/>
        <v>25596.339999999997</v>
      </c>
      <c r="Q69" s="9">
        <f t="shared" si="19"/>
        <v>21401.97</v>
      </c>
      <c r="R69" s="9">
        <f t="shared" si="19"/>
        <v>20473.96</v>
      </c>
      <c r="S69" s="9">
        <f t="shared" si="19"/>
        <v>18593.449999999997</v>
      </c>
      <c r="T69" s="9">
        <f t="shared" si="19"/>
        <v>15647.41</v>
      </c>
      <c r="U69" s="9">
        <f t="shared" si="19"/>
        <v>16466.419999999998</v>
      </c>
      <c r="V69" s="9">
        <f t="shared" si="19"/>
        <v>16588.7</v>
      </c>
      <c r="W69" s="9">
        <f t="shared" si="19"/>
        <v>15659.720000000001</v>
      </c>
      <c r="X69" s="9">
        <f t="shared" si="19"/>
        <v>15754.09</v>
      </c>
      <c r="Y69" s="9">
        <f t="shared" si="19"/>
        <v>16965.7</v>
      </c>
      <c r="Z69" s="9">
        <f t="shared" si="19"/>
        <v>13134.77</v>
      </c>
      <c r="AA69" s="9">
        <f t="shared" si="19"/>
        <v>14948.599999999999</v>
      </c>
      <c r="AB69" s="9">
        <f t="shared" si="19"/>
        <v>16160.109999999999</v>
      </c>
      <c r="AC69" s="9">
        <f t="shared" si="19"/>
        <v>16282.01</v>
      </c>
      <c r="AD69" s="9">
        <f t="shared" si="19"/>
        <v>14831.560000000001</v>
      </c>
      <c r="AE69" s="9">
        <f t="shared" si="19"/>
        <v>15944.4</v>
      </c>
      <c r="AF69" s="9">
        <f t="shared" si="19"/>
        <v>16068.93</v>
      </c>
      <c r="AG69" s="9">
        <f t="shared" si="19"/>
        <v>16706.669999999998</v>
      </c>
      <c r="AH69" s="9">
        <f t="shared" si="19"/>
        <v>15693.77</v>
      </c>
      <c r="AI69" s="9">
        <f t="shared" si="19"/>
        <v>16481.810000000001</v>
      </c>
      <c r="AJ69" s="9">
        <f t="shared" si="19"/>
        <v>18657.18</v>
      </c>
      <c r="AK69" s="9">
        <f t="shared" si="19"/>
        <v>17687.93</v>
      </c>
      <c r="AL69" s="9">
        <f t="shared" si="19"/>
        <v>18470.52</v>
      </c>
      <c r="AM69" s="9">
        <f t="shared" si="19"/>
        <v>20726.02</v>
      </c>
      <c r="AN69" s="9">
        <f t="shared" si="19"/>
        <v>20566.05</v>
      </c>
      <c r="AO69" s="9">
        <f t="shared" si="19"/>
        <v>13537.992420168071</v>
      </c>
      <c r="AP69" s="9">
        <f t="shared" si="19"/>
        <v>13169.122173669479</v>
      </c>
      <c r="AQ69" s="9">
        <f t="shared" si="19"/>
        <v>12800.251927170879</v>
      </c>
      <c r="AR69" s="9">
        <f t="shared" si="19"/>
        <v>12431.381680672259</v>
      </c>
      <c r="AS69" s="9">
        <f t="shared" si="19"/>
        <v>12062.51143417367</v>
      </c>
      <c r="AT69" s="9">
        <f t="shared" si="19"/>
        <v>11693.641187675081</v>
      </c>
      <c r="AU69" s="9">
        <f t="shared" si="19"/>
        <v>11324.77094117649</v>
      </c>
      <c r="AV69" s="9">
        <f t="shared" si="19"/>
        <v>10955.900694677872</v>
      </c>
      <c r="AW69" s="9">
        <f t="shared" si="19"/>
        <v>10587.03044817927</v>
      </c>
      <c r="AX69" s="9">
        <f t="shared" si="19"/>
        <v>10218.160201680679</v>
      </c>
      <c r="AY69" s="9">
        <f t="shared" si="19"/>
        <v>9849.2899551820701</v>
      </c>
      <c r="AZ69" s="9">
        <f t="shared" si="19"/>
        <v>9480.4197086834793</v>
      </c>
      <c r="BA69" s="9">
        <f t="shared" si="19"/>
        <v>9111.5494621848811</v>
      </c>
      <c r="BB69" s="33">
        <f t="shared" si="1"/>
        <v>133684.02981512609</v>
      </c>
      <c r="BC69" s="9">
        <f t="shared" si="2"/>
        <v>9700</v>
      </c>
      <c r="BD69" s="9">
        <f t="shared" si="12"/>
        <v>10400</v>
      </c>
      <c r="BE69" s="9">
        <f t="shared" si="12"/>
        <v>10500</v>
      </c>
      <c r="BF69" s="9">
        <f t="shared" si="12"/>
        <v>10900</v>
      </c>
      <c r="BG69" s="9">
        <f t="shared" si="12"/>
        <v>10200</v>
      </c>
      <c r="BH69" s="9">
        <f t="shared" si="12"/>
        <v>10700</v>
      </c>
      <c r="BI69" s="9">
        <f t="shared" si="17"/>
        <v>12100</v>
      </c>
      <c r="BJ69" s="9">
        <f t="shared" si="17"/>
        <v>11500</v>
      </c>
      <c r="BK69" s="9">
        <f t="shared" si="17"/>
        <v>12000</v>
      </c>
      <c r="BL69" s="9">
        <f t="shared" si="17"/>
        <v>13500</v>
      </c>
      <c r="BM69" s="9">
        <f t="shared" si="17"/>
        <v>13400</v>
      </c>
      <c r="BN69" s="9">
        <f t="shared" si="17"/>
        <v>8800</v>
      </c>
      <c r="BO69" s="39"/>
      <c r="BP69" s="39"/>
      <c r="BQ69" s="39"/>
      <c r="BR69" s="39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0">
        <f t="shared" si="4"/>
        <v>0.7621206456672015</v>
      </c>
      <c r="CH69" s="30">
        <f t="shared" si="5"/>
        <v>0.56012634301411379</v>
      </c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 x14ac:dyDescent="0.25">
      <c r="A70" s="13"/>
      <c r="B70" s="14" t="s">
        <v>131</v>
      </c>
      <c r="C70" s="15">
        <v>6</v>
      </c>
      <c r="D70" s="14" t="s">
        <v>132</v>
      </c>
      <c r="E70" s="14" t="s">
        <v>133</v>
      </c>
      <c r="F70" s="16">
        <v>753.19</v>
      </c>
      <c r="G70" s="16">
        <v>945.35</v>
      </c>
      <c r="H70" s="16">
        <v>1907.99</v>
      </c>
      <c r="I70" s="16">
        <v>1245.4100000000001</v>
      </c>
      <c r="J70" s="16">
        <v>1952.66</v>
      </c>
      <c r="K70" s="16">
        <v>1093.24</v>
      </c>
      <c r="L70" s="16">
        <v>1545.5</v>
      </c>
      <c r="M70" s="16">
        <v>1423.11</v>
      </c>
      <c r="N70" s="16">
        <v>1822.87</v>
      </c>
      <c r="O70" s="16">
        <v>585.39</v>
      </c>
      <c r="P70" s="16">
        <v>168.84</v>
      </c>
      <c r="Q70" s="16">
        <v>268.54000000000002</v>
      </c>
      <c r="R70" s="16">
        <v>-904.92</v>
      </c>
      <c r="S70" s="16">
        <v>211.43</v>
      </c>
      <c r="T70" s="16">
        <v>1311.78</v>
      </c>
      <c r="U70" s="16">
        <v>1062.02</v>
      </c>
      <c r="V70" s="16">
        <v>1003.37</v>
      </c>
      <c r="W70" s="16">
        <v>711.66</v>
      </c>
      <c r="X70" s="16">
        <v>727.54</v>
      </c>
      <c r="Y70" s="16">
        <v>1853.39</v>
      </c>
      <c r="Z70" s="16">
        <v>2411.69</v>
      </c>
      <c r="AA70" s="16">
        <v>1977.61</v>
      </c>
      <c r="AB70" s="16">
        <v>1619.69</v>
      </c>
      <c r="AC70" s="16">
        <v>2162.44</v>
      </c>
      <c r="AD70" s="16">
        <v>2694.4</v>
      </c>
      <c r="AE70" s="16">
        <v>3364.65</v>
      </c>
      <c r="AF70" s="16">
        <v>3409.45</v>
      </c>
      <c r="AG70" s="16">
        <v>4054.65</v>
      </c>
      <c r="AH70" s="16">
        <v>4065.66</v>
      </c>
      <c r="AI70" s="16">
        <v>5062.18</v>
      </c>
      <c r="AJ70" s="16">
        <v>4308.5</v>
      </c>
      <c r="AK70" s="16">
        <v>4454.96</v>
      </c>
      <c r="AL70" s="16">
        <v>4774.43</v>
      </c>
      <c r="AM70" s="16">
        <v>4638.24</v>
      </c>
      <c r="AN70" s="16">
        <v>5385.51</v>
      </c>
      <c r="AO70" s="16">
        <v>4374.70630252101</v>
      </c>
      <c r="AP70" s="16">
        <v>5100</v>
      </c>
      <c r="AQ70" s="16">
        <v>5100</v>
      </c>
      <c r="AR70" s="16">
        <v>5100</v>
      </c>
      <c r="AS70" s="16">
        <v>5100</v>
      </c>
      <c r="AT70" s="16">
        <v>5100</v>
      </c>
      <c r="AU70" s="16">
        <v>5100</v>
      </c>
      <c r="AV70" s="16">
        <v>5100</v>
      </c>
      <c r="AW70" s="16">
        <v>5100</v>
      </c>
      <c r="AX70" s="16">
        <v>5100</v>
      </c>
      <c r="AY70" s="16">
        <v>5100</v>
      </c>
      <c r="AZ70" s="16">
        <v>5100</v>
      </c>
      <c r="BA70" s="16">
        <v>5100</v>
      </c>
      <c r="BB70" s="33">
        <f t="shared" si="1"/>
        <v>61200</v>
      </c>
      <c r="BC70" s="16">
        <f t="shared" si="2"/>
        <v>3300</v>
      </c>
      <c r="BD70" s="16">
        <f t="shared" si="12"/>
        <v>4100</v>
      </c>
      <c r="BE70" s="16">
        <f t="shared" si="12"/>
        <v>4100</v>
      </c>
      <c r="BF70" s="16">
        <f t="shared" si="12"/>
        <v>4900</v>
      </c>
      <c r="BG70" s="16">
        <f t="shared" si="12"/>
        <v>4900</v>
      </c>
      <c r="BH70" s="16">
        <f t="shared" si="12"/>
        <v>6100</v>
      </c>
      <c r="BI70" s="16">
        <f t="shared" si="17"/>
        <v>5200</v>
      </c>
      <c r="BJ70" s="16">
        <f t="shared" si="17"/>
        <v>5400</v>
      </c>
      <c r="BK70" s="16">
        <f t="shared" si="17"/>
        <v>5800</v>
      </c>
      <c r="BL70" s="16">
        <f t="shared" si="17"/>
        <v>5600</v>
      </c>
      <c r="BM70" s="16">
        <f t="shared" si="17"/>
        <v>6500</v>
      </c>
      <c r="BN70" s="16">
        <f t="shared" si="17"/>
        <v>5300</v>
      </c>
      <c r="BO70" s="39"/>
      <c r="BP70" s="39"/>
      <c r="BQ70" s="39"/>
      <c r="BR70" s="39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0">
        <f t="shared" si="4"/>
        <v>0.80278317172457014</v>
      </c>
      <c r="CH70" s="30">
        <f t="shared" si="5"/>
        <v>0.624832528477272</v>
      </c>
    </row>
    <row r="71" spans="1:256" x14ac:dyDescent="0.25">
      <c r="A71" s="13"/>
      <c r="B71" s="14" t="s">
        <v>134</v>
      </c>
      <c r="C71" s="15">
        <v>6</v>
      </c>
      <c r="D71" s="14" t="s">
        <v>132</v>
      </c>
      <c r="E71" s="14" t="s">
        <v>135</v>
      </c>
      <c r="F71" s="16">
        <v>7855.41</v>
      </c>
      <c r="G71" s="16">
        <v>6367.81</v>
      </c>
      <c r="H71" s="16">
        <v>6346.27</v>
      </c>
      <c r="I71" s="16">
        <v>5930.9</v>
      </c>
      <c r="J71" s="16">
        <v>6621.95</v>
      </c>
      <c r="K71" s="16">
        <v>7324.06</v>
      </c>
      <c r="L71" s="16">
        <v>7386.33</v>
      </c>
      <c r="M71" s="16">
        <v>6800.34</v>
      </c>
      <c r="N71" s="16">
        <v>7095.92</v>
      </c>
      <c r="O71" s="16">
        <v>6393.09</v>
      </c>
      <c r="P71" s="16">
        <v>5877.72</v>
      </c>
      <c r="Q71" s="16">
        <v>5766.11</v>
      </c>
      <c r="R71" s="16">
        <v>5119.59</v>
      </c>
      <c r="S71" s="16">
        <v>5182.3900000000003</v>
      </c>
      <c r="T71" s="16">
        <v>5614.17</v>
      </c>
      <c r="U71" s="16">
        <v>6373.03</v>
      </c>
      <c r="V71" s="16">
        <v>6044.69</v>
      </c>
      <c r="W71" s="16">
        <v>6139.59</v>
      </c>
      <c r="X71" s="16">
        <v>5118.05</v>
      </c>
      <c r="Y71" s="16">
        <v>4562.0200000000004</v>
      </c>
      <c r="Z71" s="16">
        <v>3963.38</v>
      </c>
      <c r="AA71" s="16">
        <v>4175.3100000000004</v>
      </c>
      <c r="AB71" s="16">
        <v>5925.64</v>
      </c>
      <c r="AC71" s="16">
        <v>6171.91</v>
      </c>
      <c r="AD71" s="16">
        <v>6658.33</v>
      </c>
      <c r="AE71" s="16">
        <v>5313.02</v>
      </c>
      <c r="AF71" s="16">
        <v>3716.82</v>
      </c>
      <c r="AG71" s="16">
        <v>4594.13</v>
      </c>
      <c r="AH71" s="16">
        <v>5833.79</v>
      </c>
      <c r="AI71" s="16">
        <v>6070.55</v>
      </c>
      <c r="AJ71" s="16">
        <v>5382.1</v>
      </c>
      <c r="AK71" s="16">
        <v>4844.29</v>
      </c>
      <c r="AL71" s="16">
        <v>4170.76</v>
      </c>
      <c r="AM71" s="16">
        <v>4172.2299999999996</v>
      </c>
      <c r="AN71" s="16">
        <v>3155.66</v>
      </c>
      <c r="AO71" s="16">
        <v>4278.4476638655497</v>
      </c>
      <c r="AP71" s="16">
        <v>3800</v>
      </c>
      <c r="AQ71" s="16">
        <v>3800</v>
      </c>
      <c r="AR71" s="16">
        <v>3800</v>
      </c>
      <c r="AS71" s="16">
        <v>3800</v>
      </c>
      <c r="AT71" s="16">
        <v>3800</v>
      </c>
      <c r="AU71" s="16">
        <v>3800</v>
      </c>
      <c r="AV71" s="16">
        <v>3800</v>
      </c>
      <c r="AW71" s="16">
        <v>3800</v>
      </c>
      <c r="AX71" s="16">
        <v>3800</v>
      </c>
      <c r="AY71" s="16">
        <v>3800</v>
      </c>
      <c r="AZ71" s="16">
        <v>3800</v>
      </c>
      <c r="BA71" s="16">
        <v>3800</v>
      </c>
      <c r="BB71" s="33">
        <f t="shared" ref="BB71:BB134" si="20">SUM(AP71:BA71)</f>
        <v>45600</v>
      </c>
      <c r="BC71" s="16">
        <f t="shared" ref="BC71:BC134" si="21">ROUND((AD71/SUM($AD71:$AO71)*$BB71),-2)</f>
        <v>5200</v>
      </c>
      <c r="BD71" s="16">
        <f t="shared" si="12"/>
        <v>4200</v>
      </c>
      <c r="BE71" s="16">
        <f t="shared" si="12"/>
        <v>2900</v>
      </c>
      <c r="BF71" s="16">
        <f t="shared" si="12"/>
        <v>3600</v>
      </c>
      <c r="BG71" s="16">
        <f t="shared" si="12"/>
        <v>4600</v>
      </c>
      <c r="BH71" s="16">
        <f t="shared" si="12"/>
        <v>4800</v>
      </c>
      <c r="BI71" s="16">
        <f t="shared" si="17"/>
        <v>4200</v>
      </c>
      <c r="BJ71" s="16">
        <f t="shared" si="17"/>
        <v>3800</v>
      </c>
      <c r="BK71" s="16">
        <f t="shared" si="17"/>
        <v>3300</v>
      </c>
      <c r="BL71" s="16">
        <f t="shared" si="17"/>
        <v>3300</v>
      </c>
      <c r="BM71" s="16">
        <f t="shared" si="17"/>
        <v>2500</v>
      </c>
      <c r="BN71" s="16">
        <f t="shared" si="17"/>
        <v>3400</v>
      </c>
      <c r="BO71" s="39"/>
      <c r="BP71" s="39"/>
      <c r="BQ71" s="39"/>
      <c r="BR71" s="39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0">
        <f t="shared" ref="CG71:CG134" si="22">ABS(PEARSON(F71:AO71,$F$5:$AO$5))</f>
        <v>0.71779994861235541</v>
      </c>
      <c r="CH71" s="30">
        <f t="shared" ref="CH71:CH134" si="23">ABS(RSQ(F71:AN71,$F$5:$AN$5))</f>
        <v>0.49409673110289792</v>
      </c>
    </row>
    <row r="72" spans="1:256" x14ac:dyDescent="0.25">
      <c r="A72" s="13"/>
      <c r="B72" s="14" t="s">
        <v>136</v>
      </c>
      <c r="C72" s="15">
        <v>6</v>
      </c>
      <c r="D72" s="14" t="s">
        <v>132</v>
      </c>
      <c r="E72" s="14" t="s">
        <v>137</v>
      </c>
      <c r="F72" s="16">
        <v>7917.41</v>
      </c>
      <c r="G72" s="16">
        <v>6727.95</v>
      </c>
      <c r="H72" s="16">
        <v>6078.2</v>
      </c>
      <c r="I72" s="16">
        <v>5854.77</v>
      </c>
      <c r="J72" s="16">
        <v>7065.8</v>
      </c>
      <c r="K72" s="16">
        <v>6502.26</v>
      </c>
      <c r="L72" s="16">
        <v>5689</v>
      </c>
      <c r="M72" s="16">
        <v>4352.92</v>
      </c>
      <c r="N72" s="16">
        <v>4777.8500000000004</v>
      </c>
      <c r="O72" s="16">
        <v>4712.83</v>
      </c>
      <c r="P72" s="16">
        <v>3486.44</v>
      </c>
      <c r="Q72" s="16">
        <v>4052.58</v>
      </c>
      <c r="R72" s="16">
        <v>5244.16</v>
      </c>
      <c r="S72" s="16">
        <v>5123.3500000000004</v>
      </c>
      <c r="T72" s="16">
        <v>3648.45</v>
      </c>
      <c r="U72" s="16">
        <v>4302</v>
      </c>
      <c r="V72" s="16">
        <v>4922.82</v>
      </c>
      <c r="W72" s="16">
        <v>4226.51</v>
      </c>
      <c r="X72" s="16">
        <v>5664.38</v>
      </c>
      <c r="Y72" s="16">
        <v>4435.25</v>
      </c>
      <c r="Z72" s="16">
        <v>4647.71</v>
      </c>
      <c r="AA72" s="16">
        <v>3332.26</v>
      </c>
      <c r="AB72" s="16">
        <v>4083.55</v>
      </c>
      <c r="AC72" s="16">
        <v>4873.6000000000004</v>
      </c>
      <c r="AD72" s="16">
        <v>3774.72</v>
      </c>
      <c r="AE72" s="16">
        <v>3355.77</v>
      </c>
      <c r="AF72" s="16">
        <v>3447.12</v>
      </c>
      <c r="AG72" s="16">
        <v>2870.86</v>
      </c>
      <c r="AH72" s="16">
        <v>3076.36</v>
      </c>
      <c r="AI72" s="16">
        <v>4361.29</v>
      </c>
      <c r="AJ72" s="16">
        <v>3966.41</v>
      </c>
      <c r="AK72" s="16">
        <v>3695.77</v>
      </c>
      <c r="AL72" s="16">
        <v>3732.38</v>
      </c>
      <c r="AM72" s="16">
        <v>2294.83</v>
      </c>
      <c r="AN72" s="16">
        <v>3762.76</v>
      </c>
      <c r="AO72" s="16">
        <v>2851.9780840336098</v>
      </c>
      <c r="AP72" s="16">
        <v>2400</v>
      </c>
      <c r="AQ72" s="16">
        <v>2400</v>
      </c>
      <c r="AR72" s="16">
        <v>2400</v>
      </c>
      <c r="AS72" s="16">
        <v>2400</v>
      </c>
      <c r="AT72" s="16">
        <v>2400</v>
      </c>
      <c r="AU72" s="16">
        <v>2400</v>
      </c>
      <c r="AV72" s="16">
        <v>2400</v>
      </c>
      <c r="AW72" s="16">
        <v>2400</v>
      </c>
      <c r="AX72" s="16">
        <v>2400</v>
      </c>
      <c r="AY72" s="16">
        <v>2400</v>
      </c>
      <c r="AZ72" s="16">
        <v>2400</v>
      </c>
      <c r="BA72" s="16">
        <v>2400</v>
      </c>
      <c r="BB72" s="33">
        <f t="shared" si="20"/>
        <v>28800</v>
      </c>
      <c r="BC72" s="16">
        <f t="shared" si="21"/>
        <v>2600</v>
      </c>
      <c r="BD72" s="16">
        <f t="shared" si="12"/>
        <v>2300</v>
      </c>
      <c r="BE72" s="16">
        <f t="shared" si="12"/>
        <v>2400</v>
      </c>
      <c r="BF72" s="16">
        <f t="shared" si="12"/>
        <v>2000</v>
      </c>
      <c r="BG72" s="16">
        <f t="shared" si="12"/>
        <v>2200</v>
      </c>
      <c r="BH72" s="16">
        <f t="shared" si="12"/>
        <v>3000</v>
      </c>
      <c r="BI72" s="16">
        <f t="shared" si="17"/>
        <v>2800</v>
      </c>
      <c r="BJ72" s="16">
        <f t="shared" si="17"/>
        <v>2600</v>
      </c>
      <c r="BK72" s="16">
        <f t="shared" si="17"/>
        <v>2600</v>
      </c>
      <c r="BL72" s="16">
        <f t="shared" si="17"/>
        <v>1600</v>
      </c>
      <c r="BM72" s="16">
        <f t="shared" si="17"/>
        <v>2600</v>
      </c>
      <c r="BN72" s="16">
        <f t="shared" si="17"/>
        <v>2000</v>
      </c>
      <c r="BO72" s="39"/>
      <c r="BP72" s="39"/>
      <c r="BQ72" s="39"/>
      <c r="BR72" s="39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0">
        <f t="shared" si="22"/>
        <v>0.79193997972665009</v>
      </c>
      <c r="CH72" s="30">
        <f t="shared" si="23"/>
        <v>0.60719059782690132</v>
      </c>
    </row>
    <row r="73" spans="1:256" x14ac:dyDescent="0.25">
      <c r="A73" s="13"/>
      <c r="B73" s="14" t="s">
        <v>138</v>
      </c>
      <c r="C73" s="15">
        <v>6</v>
      </c>
      <c r="D73" s="14" t="s">
        <v>132</v>
      </c>
      <c r="E73" s="14" t="s">
        <v>139</v>
      </c>
      <c r="F73" s="16">
        <v>8595.2199999999993</v>
      </c>
      <c r="G73" s="16">
        <v>9794.39</v>
      </c>
      <c r="H73" s="16">
        <v>10242.32</v>
      </c>
      <c r="I73" s="16">
        <v>10266.950000000001</v>
      </c>
      <c r="J73" s="16">
        <v>10681.31</v>
      </c>
      <c r="K73" s="16">
        <v>10609.53</v>
      </c>
      <c r="L73" s="16">
        <v>10627.49</v>
      </c>
      <c r="M73" s="16">
        <v>10773.08</v>
      </c>
      <c r="N73" s="16">
        <v>10022.35</v>
      </c>
      <c r="O73" s="16">
        <v>9953.16</v>
      </c>
      <c r="P73" s="16">
        <v>11081.83</v>
      </c>
      <c r="Q73" s="16">
        <v>11195.16</v>
      </c>
      <c r="R73" s="16">
        <v>10629.18</v>
      </c>
      <c r="S73" s="16">
        <v>11176.82</v>
      </c>
      <c r="T73" s="16">
        <v>11889.85</v>
      </c>
      <c r="U73" s="16">
        <v>13051.75</v>
      </c>
      <c r="V73" s="16">
        <v>13573</v>
      </c>
      <c r="W73" s="16">
        <v>13658.44</v>
      </c>
      <c r="X73" s="16">
        <v>13032.98</v>
      </c>
      <c r="Y73" s="16">
        <v>14217.93</v>
      </c>
      <c r="Z73" s="16">
        <v>14009.92</v>
      </c>
      <c r="AA73" s="16">
        <v>15337.05</v>
      </c>
      <c r="AB73" s="16">
        <v>16438.98</v>
      </c>
      <c r="AC73" s="16">
        <v>17802.939999999999</v>
      </c>
      <c r="AD73" s="16">
        <v>17293.87</v>
      </c>
      <c r="AE73" s="16">
        <v>17998.62</v>
      </c>
      <c r="AF73" s="16">
        <v>18304.080000000002</v>
      </c>
      <c r="AG73" s="16">
        <v>18164.8</v>
      </c>
      <c r="AH73" s="16">
        <v>18387.55</v>
      </c>
      <c r="AI73" s="16">
        <v>17394.18</v>
      </c>
      <c r="AJ73" s="16">
        <v>18084.759999999998</v>
      </c>
      <c r="AK73" s="16">
        <v>18984.45</v>
      </c>
      <c r="AL73" s="16">
        <v>18850.05</v>
      </c>
      <c r="AM73" s="16">
        <v>18074.27</v>
      </c>
      <c r="AN73" s="16">
        <v>17960.95</v>
      </c>
      <c r="AO73" s="16">
        <v>19774.301613445401</v>
      </c>
      <c r="AP73" s="16">
        <v>22000</v>
      </c>
      <c r="AQ73" s="16">
        <v>22000</v>
      </c>
      <c r="AR73" s="16">
        <v>22000</v>
      </c>
      <c r="AS73" s="16">
        <v>22000</v>
      </c>
      <c r="AT73" s="16">
        <v>22000</v>
      </c>
      <c r="AU73" s="16">
        <v>22000</v>
      </c>
      <c r="AV73" s="16">
        <v>22000</v>
      </c>
      <c r="AW73" s="16">
        <v>22000</v>
      </c>
      <c r="AX73" s="16">
        <v>22000</v>
      </c>
      <c r="AY73" s="16">
        <v>22000</v>
      </c>
      <c r="AZ73" s="16">
        <v>22000</v>
      </c>
      <c r="BA73" s="16">
        <v>22000</v>
      </c>
      <c r="BB73" s="33">
        <f t="shared" si="20"/>
        <v>264000</v>
      </c>
      <c r="BC73" s="16">
        <f t="shared" si="21"/>
        <v>20800</v>
      </c>
      <c r="BD73" s="16">
        <f t="shared" si="12"/>
        <v>21700</v>
      </c>
      <c r="BE73" s="16">
        <f t="shared" si="12"/>
        <v>22000</v>
      </c>
      <c r="BF73" s="16">
        <f t="shared" si="12"/>
        <v>21900</v>
      </c>
      <c r="BG73" s="16">
        <f t="shared" si="12"/>
        <v>22100</v>
      </c>
      <c r="BH73" s="16">
        <f t="shared" si="12"/>
        <v>20900</v>
      </c>
      <c r="BI73" s="16">
        <f t="shared" si="17"/>
        <v>21800</v>
      </c>
      <c r="BJ73" s="16">
        <f t="shared" si="17"/>
        <v>22900</v>
      </c>
      <c r="BK73" s="16">
        <f t="shared" si="17"/>
        <v>22700</v>
      </c>
      <c r="BL73" s="16">
        <f t="shared" si="17"/>
        <v>21800</v>
      </c>
      <c r="BM73" s="16">
        <f t="shared" si="17"/>
        <v>21600</v>
      </c>
      <c r="BN73" s="16">
        <f t="shared" si="17"/>
        <v>23800</v>
      </c>
      <c r="BO73" s="39"/>
      <c r="BP73" s="39"/>
      <c r="BQ73" s="39"/>
      <c r="BR73" s="39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0">
        <f t="shared" si="22"/>
        <v>0.96209154270925146</v>
      </c>
      <c r="CH73" s="30">
        <f t="shared" si="23"/>
        <v>0.91958349054169608</v>
      </c>
    </row>
    <row r="74" spans="1:256" x14ac:dyDescent="0.25">
      <c r="A74" s="13"/>
      <c r="B74" s="17" t="s">
        <v>140</v>
      </c>
      <c r="C74" s="18">
        <v>6</v>
      </c>
      <c r="D74" s="17" t="s">
        <v>132</v>
      </c>
      <c r="E74" s="17" t="s">
        <v>141</v>
      </c>
      <c r="F74" s="19">
        <v>3345.56</v>
      </c>
      <c r="G74" s="19">
        <v>3338.24</v>
      </c>
      <c r="H74" s="19">
        <v>3521.12</v>
      </c>
      <c r="I74" s="19">
        <v>3995.35</v>
      </c>
      <c r="J74" s="19">
        <v>3549.75</v>
      </c>
      <c r="K74" s="19">
        <v>3500.35</v>
      </c>
      <c r="L74" s="19">
        <v>3064.31</v>
      </c>
      <c r="M74" s="19">
        <v>4255.49</v>
      </c>
      <c r="N74" s="19">
        <v>3814.42</v>
      </c>
      <c r="O74" s="19">
        <v>1976.71</v>
      </c>
      <c r="P74" s="19">
        <v>2898.81</v>
      </c>
      <c r="Q74" s="19">
        <v>2419.0100000000002</v>
      </c>
      <c r="R74" s="19">
        <v>1278.1300000000001</v>
      </c>
      <c r="S74" s="19">
        <v>2144.8000000000002</v>
      </c>
      <c r="T74" s="19">
        <v>2918.25</v>
      </c>
      <c r="U74" s="19">
        <v>2661.46</v>
      </c>
      <c r="V74" s="19">
        <v>2646.29</v>
      </c>
      <c r="W74" s="19">
        <v>2965.42</v>
      </c>
      <c r="X74" s="19">
        <v>3837.97</v>
      </c>
      <c r="Y74" s="19">
        <v>4014.18</v>
      </c>
      <c r="Z74" s="19">
        <v>2324.25</v>
      </c>
      <c r="AA74" s="19">
        <v>953.37</v>
      </c>
      <c r="AB74" s="19">
        <v>1142.81</v>
      </c>
      <c r="AC74" s="19">
        <v>1461.51</v>
      </c>
      <c r="AD74" s="19">
        <v>1439.1</v>
      </c>
      <c r="AE74" s="19">
        <v>2059.7399999999998</v>
      </c>
      <c r="AF74" s="19">
        <v>2908.58</v>
      </c>
      <c r="AG74" s="19">
        <v>3532.19</v>
      </c>
      <c r="AH74" s="19">
        <v>3158.06</v>
      </c>
      <c r="AI74" s="19">
        <v>4297.09</v>
      </c>
      <c r="AJ74" s="19">
        <v>3469.11</v>
      </c>
      <c r="AK74" s="19">
        <v>2466.19</v>
      </c>
      <c r="AL74" s="19">
        <v>2242.38</v>
      </c>
      <c r="AM74" s="19">
        <v>3400.58</v>
      </c>
      <c r="AN74" s="19">
        <v>2112.17</v>
      </c>
      <c r="AO74" s="19">
        <v>2403.0842352941199</v>
      </c>
      <c r="AP74" s="19">
        <v>2379.26708963586</v>
      </c>
      <c r="AQ74" s="19">
        <v>2355.44994397759</v>
      </c>
      <c r="AR74" s="19">
        <v>2331.63279831933</v>
      </c>
      <c r="AS74" s="19">
        <v>2307.8156526610701</v>
      </c>
      <c r="AT74" s="19">
        <v>2283.9985070028001</v>
      </c>
      <c r="AU74" s="19">
        <v>2260.1813613445402</v>
      </c>
      <c r="AV74" s="19">
        <v>2236.3642156862702</v>
      </c>
      <c r="AW74" s="19">
        <v>2212.5470700280098</v>
      </c>
      <c r="AX74" s="19">
        <v>2188.7299243697398</v>
      </c>
      <c r="AY74" s="19">
        <v>2164.9127787114799</v>
      </c>
      <c r="AZ74" s="19">
        <v>2141.0956330532199</v>
      </c>
      <c r="BA74" s="19">
        <v>2117.2784873949499</v>
      </c>
      <c r="BB74" s="33">
        <f t="shared" si="20"/>
        <v>26979.273462184861</v>
      </c>
      <c r="BC74" s="19">
        <f t="shared" si="21"/>
        <v>1200</v>
      </c>
      <c r="BD74" s="19">
        <f t="shared" si="12"/>
        <v>1700</v>
      </c>
      <c r="BE74" s="19">
        <f t="shared" si="12"/>
        <v>2300</v>
      </c>
      <c r="BF74" s="19">
        <f t="shared" si="12"/>
        <v>2800</v>
      </c>
      <c r="BG74" s="19">
        <f t="shared" si="12"/>
        <v>2500</v>
      </c>
      <c r="BH74" s="19">
        <f t="shared" si="12"/>
        <v>3500</v>
      </c>
      <c r="BI74" s="19">
        <f t="shared" si="17"/>
        <v>2800</v>
      </c>
      <c r="BJ74" s="19">
        <f t="shared" si="17"/>
        <v>2000</v>
      </c>
      <c r="BK74" s="19">
        <f t="shared" si="17"/>
        <v>1800</v>
      </c>
      <c r="BL74" s="19">
        <f t="shared" si="17"/>
        <v>2700</v>
      </c>
      <c r="BM74" s="19">
        <f t="shared" si="17"/>
        <v>1700</v>
      </c>
      <c r="BN74" s="19">
        <f t="shared" si="17"/>
        <v>1900</v>
      </c>
      <c r="BO74" s="39"/>
      <c r="BP74" s="39"/>
      <c r="BQ74" s="39"/>
      <c r="BR74" s="39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0">
        <f t="shared" si="22"/>
        <v>0.27964769396327455</v>
      </c>
      <c r="CH74" s="30">
        <f t="shared" si="23"/>
        <v>7.2357976397347618E-2</v>
      </c>
    </row>
    <row r="75" spans="1:256" s="4" customFormat="1" x14ac:dyDescent="0.25">
      <c r="A75" s="10"/>
      <c r="B75" s="5"/>
      <c r="C75" s="6"/>
      <c r="D75" s="5" t="s">
        <v>142</v>
      </c>
      <c r="E75" s="5"/>
      <c r="F75" s="9">
        <f t="shared" ref="F75:BA75" si="24">SUBTOTAL(9,F70:F74)</f>
        <v>28466.790000000005</v>
      </c>
      <c r="G75" s="9">
        <f t="shared" si="24"/>
        <v>27173.739999999998</v>
      </c>
      <c r="H75" s="9">
        <f t="shared" si="24"/>
        <v>28095.899999999998</v>
      </c>
      <c r="I75" s="9">
        <f t="shared" si="24"/>
        <v>27293.379999999997</v>
      </c>
      <c r="J75" s="9">
        <f t="shared" si="24"/>
        <v>29871.47</v>
      </c>
      <c r="K75" s="9">
        <f t="shared" si="24"/>
        <v>29029.440000000002</v>
      </c>
      <c r="L75" s="9">
        <f t="shared" si="24"/>
        <v>28312.63</v>
      </c>
      <c r="M75" s="9">
        <f t="shared" si="24"/>
        <v>27604.940000000002</v>
      </c>
      <c r="N75" s="9">
        <f t="shared" si="24"/>
        <v>27533.410000000003</v>
      </c>
      <c r="O75" s="9">
        <f t="shared" si="24"/>
        <v>23621.18</v>
      </c>
      <c r="P75" s="9">
        <f t="shared" si="24"/>
        <v>23513.640000000003</v>
      </c>
      <c r="Q75" s="9">
        <f t="shared" si="24"/>
        <v>23701.4</v>
      </c>
      <c r="R75" s="9">
        <f t="shared" si="24"/>
        <v>21366.140000000003</v>
      </c>
      <c r="S75" s="9">
        <f t="shared" si="24"/>
        <v>23838.79</v>
      </c>
      <c r="T75" s="9">
        <f t="shared" si="24"/>
        <v>25382.5</v>
      </c>
      <c r="U75" s="9">
        <f t="shared" si="24"/>
        <v>27450.26</v>
      </c>
      <c r="V75" s="9">
        <f t="shared" si="24"/>
        <v>28190.17</v>
      </c>
      <c r="W75" s="9">
        <f t="shared" si="24"/>
        <v>27701.620000000003</v>
      </c>
      <c r="X75" s="9">
        <f t="shared" si="24"/>
        <v>28380.920000000002</v>
      </c>
      <c r="Y75" s="9">
        <f t="shared" si="24"/>
        <v>29082.77</v>
      </c>
      <c r="Z75" s="9">
        <f t="shared" si="24"/>
        <v>27356.949999999997</v>
      </c>
      <c r="AA75" s="9">
        <f t="shared" si="24"/>
        <v>25775.599999999999</v>
      </c>
      <c r="AB75" s="9">
        <f t="shared" si="24"/>
        <v>29210.670000000002</v>
      </c>
      <c r="AC75" s="9">
        <f t="shared" si="24"/>
        <v>32472.399999999998</v>
      </c>
      <c r="AD75" s="9">
        <f t="shared" si="24"/>
        <v>31860.42</v>
      </c>
      <c r="AE75" s="9">
        <f t="shared" si="24"/>
        <v>32091.799999999996</v>
      </c>
      <c r="AF75" s="9">
        <f t="shared" si="24"/>
        <v>31786.050000000003</v>
      </c>
      <c r="AG75" s="9">
        <f t="shared" si="24"/>
        <v>33216.630000000005</v>
      </c>
      <c r="AH75" s="9">
        <f t="shared" si="24"/>
        <v>34521.42</v>
      </c>
      <c r="AI75" s="9">
        <f t="shared" si="24"/>
        <v>37185.289999999994</v>
      </c>
      <c r="AJ75" s="9">
        <f t="shared" si="24"/>
        <v>35210.879999999997</v>
      </c>
      <c r="AK75" s="9">
        <f t="shared" si="24"/>
        <v>34445.660000000003</v>
      </c>
      <c r="AL75" s="9">
        <f t="shared" si="24"/>
        <v>33770</v>
      </c>
      <c r="AM75" s="9">
        <f t="shared" si="24"/>
        <v>32580.15</v>
      </c>
      <c r="AN75" s="9">
        <f t="shared" si="24"/>
        <v>32377.050000000003</v>
      </c>
      <c r="AO75" s="9">
        <f t="shared" si="24"/>
        <v>33682.517899159691</v>
      </c>
      <c r="AP75" s="9">
        <f t="shared" si="24"/>
        <v>35679.267089635861</v>
      </c>
      <c r="AQ75" s="9">
        <f t="shared" si="24"/>
        <v>35655.44994397759</v>
      </c>
      <c r="AR75" s="9">
        <f t="shared" si="24"/>
        <v>35631.632798319333</v>
      </c>
      <c r="AS75" s="9">
        <f t="shared" si="24"/>
        <v>35607.815652661069</v>
      </c>
      <c r="AT75" s="9">
        <f t="shared" si="24"/>
        <v>35583.998507002798</v>
      </c>
      <c r="AU75" s="9">
        <f t="shared" si="24"/>
        <v>35560.181361344541</v>
      </c>
      <c r="AV75" s="9">
        <f t="shared" si="24"/>
        <v>35536.36421568627</v>
      </c>
      <c r="AW75" s="9">
        <f t="shared" si="24"/>
        <v>35512.547070028013</v>
      </c>
      <c r="AX75" s="9">
        <f t="shared" si="24"/>
        <v>35488.729924369742</v>
      </c>
      <c r="AY75" s="9">
        <f t="shared" si="24"/>
        <v>35464.912778711478</v>
      </c>
      <c r="AZ75" s="9">
        <f t="shared" si="24"/>
        <v>35441.095633053221</v>
      </c>
      <c r="BA75" s="9">
        <f t="shared" si="24"/>
        <v>35417.278487394949</v>
      </c>
      <c r="BB75" s="33">
        <f t="shared" si="20"/>
        <v>426579.27346218488</v>
      </c>
      <c r="BC75" s="9">
        <f t="shared" si="21"/>
        <v>33700</v>
      </c>
      <c r="BD75" s="9">
        <f t="shared" si="12"/>
        <v>34000</v>
      </c>
      <c r="BE75" s="9">
        <f t="shared" si="12"/>
        <v>33700</v>
      </c>
      <c r="BF75" s="9">
        <f t="shared" si="12"/>
        <v>35200</v>
      </c>
      <c r="BG75" s="9">
        <f t="shared" si="12"/>
        <v>36600</v>
      </c>
      <c r="BH75" s="9">
        <f t="shared" si="12"/>
        <v>39400</v>
      </c>
      <c r="BI75" s="9">
        <f t="shared" si="17"/>
        <v>37300</v>
      </c>
      <c r="BJ75" s="9">
        <f t="shared" si="17"/>
        <v>36500</v>
      </c>
      <c r="BK75" s="9">
        <f t="shared" si="17"/>
        <v>35800</v>
      </c>
      <c r="BL75" s="9">
        <f t="shared" si="17"/>
        <v>34500</v>
      </c>
      <c r="BM75" s="9">
        <f t="shared" si="17"/>
        <v>34300</v>
      </c>
      <c r="BN75" s="9">
        <f t="shared" si="17"/>
        <v>35700</v>
      </c>
      <c r="BO75" s="39"/>
      <c r="BP75" s="39"/>
      <c r="BQ75" s="39"/>
      <c r="BR75" s="39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0">
        <f t="shared" si="22"/>
        <v>0.7022780486811574</v>
      </c>
      <c r="CH75" s="30">
        <f t="shared" si="23"/>
        <v>0.47205371448756167</v>
      </c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</row>
    <row r="76" spans="1:256" x14ac:dyDescent="0.25">
      <c r="A76" s="13"/>
      <c r="B76" s="14" t="s">
        <v>143</v>
      </c>
      <c r="C76" s="15">
        <v>7</v>
      </c>
      <c r="D76" s="14" t="s">
        <v>144</v>
      </c>
      <c r="E76" s="14" t="s">
        <v>145</v>
      </c>
      <c r="F76" s="16">
        <v>7554.36</v>
      </c>
      <c r="G76" s="16">
        <v>6435.9</v>
      </c>
      <c r="H76" s="16">
        <v>6681.81</v>
      </c>
      <c r="I76" s="16">
        <v>7328.49</v>
      </c>
      <c r="J76" s="16">
        <v>6723.66</v>
      </c>
      <c r="K76" s="16">
        <v>7845.36</v>
      </c>
      <c r="L76" s="16">
        <v>6262.89</v>
      </c>
      <c r="M76" s="16">
        <v>6228.27</v>
      </c>
      <c r="N76" s="16">
        <v>5749.93</v>
      </c>
      <c r="O76" s="16">
        <v>5588.19</v>
      </c>
      <c r="P76" s="16">
        <v>5569.65</v>
      </c>
      <c r="Q76" s="16">
        <v>6820.82</v>
      </c>
      <c r="R76" s="16">
        <v>6885.36</v>
      </c>
      <c r="S76" s="16">
        <v>7438.44</v>
      </c>
      <c r="T76" s="16">
        <v>8068.43</v>
      </c>
      <c r="U76" s="16">
        <v>8268.69</v>
      </c>
      <c r="V76" s="16">
        <v>8645.49</v>
      </c>
      <c r="W76" s="16">
        <v>9537.3799999999992</v>
      </c>
      <c r="X76" s="16">
        <v>9166.44</v>
      </c>
      <c r="Y76" s="16">
        <v>9060.7000000000007</v>
      </c>
      <c r="Z76" s="16">
        <v>8926.99</v>
      </c>
      <c r="AA76" s="16">
        <v>10233.41</v>
      </c>
      <c r="AB76" s="16">
        <v>10622.38</v>
      </c>
      <c r="AC76" s="16">
        <v>10106.93</v>
      </c>
      <c r="AD76" s="16">
        <v>9346.17</v>
      </c>
      <c r="AE76" s="16">
        <v>9556.73</v>
      </c>
      <c r="AF76" s="16">
        <v>10746</v>
      </c>
      <c r="AG76" s="16">
        <v>10114.02</v>
      </c>
      <c r="AH76" s="16">
        <v>9724.77</v>
      </c>
      <c r="AI76" s="16">
        <v>8730.7000000000007</v>
      </c>
      <c r="AJ76" s="16">
        <v>9174.14</v>
      </c>
      <c r="AK76" s="16">
        <v>9989.59</v>
      </c>
      <c r="AL76" s="16">
        <v>9310.25</v>
      </c>
      <c r="AM76" s="16">
        <v>9122.77</v>
      </c>
      <c r="AN76" s="16">
        <v>10032.94</v>
      </c>
      <c r="AO76" s="16">
        <v>10542.988789916</v>
      </c>
      <c r="AP76" s="16">
        <v>10665.8563417367</v>
      </c>
      <c r="AQ76" s="16">
        <v>10788.723893557401</v>
      </c>
      <c r="AR76" s="16">
        <v>10911.591445378201</v>
      </c>
      <c r="AS76" s="16">
        <v>11034.458997198901</v>
      </c>
      <c r="AT76" s="16">
        <v>11157.326549019601</v>
      </c>
      <c r="AU76" s="16">
        <v>11280.194100840299</v>
      </c>
      <c r="AV76" s="16">
        <v>11403.061652661099</v>
      </c>
      <c r="AW76" s="16">
        <v>11525.929204481799</v>
      </c>
      <c r="AX76" s="16">
        <v>11648.796756302499</v>
      </c>
      <c r="AY76" s="16">
        <v>11771.6643081233</v>
      </c>
      <c r="AZ76" s="16">
        <v>11894.531859944</v>
      </c>
      <c r="BA76" s="16">
        <v>12017.3994117647</v>
      </c>
      <c r="BB76" s="33">
        <f t="shared" si="20"/>
        <v>136099.53452100849</v>
      </c>
      <c r="BC76" s="16">
        <f t="shared" si="21"/>
        <v>10900</v>
      </c>
      <c r="BD76" s="16">
        <f t="shared" si="12"/>
        <v>11200</v>
      </c>
      <c r="BE76" s="16">
        <f t="shared" si="12"/>
        <v>12600</v>
      </c>
      <c r="BF76" s="16">
        <f t="shared" si="12"/>
        <v>11800</v>
      </c>
      <c r="BG76" s="16">
        <f t="shared" si="12"/>
        <v>11400</v>
      </c>
      <c r="BH76" s="16">
        <f t="shared" si="12"/>
        <v>10200</v>
      </c>
      <c r="BI76" s="16">
        <f t="shared" si="17"/>
        <v>10700</v>
      </c>
      <c r="BJ76" s="16">
        <f t="shared" si="17"/>
        <v>11700</v>
      </c>
      <c r="BK76" s="16">
        <f t="shared" si="17"/>
        <v>10900</v>
      </c>
      <c r="BL76" s="16">
        <f t="shared" si="17"/>
        <v>10700</v>
      </c>
      <c r="BM76" s="16">
        <f t="shared" si="17"/>
        <v>11700</v>
      </c>
      <c r="BN76" s="16">
        <f t="shared" si="17"/>
        <v>12300</v>
      </c>
      <c r="BO76" s="39"/>
      <c r="BP76" s="39"/>
      <c r="BQ76" s="39"/>
      <c r="BR76" s="39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0">
        <f t="shared" si="22"/>
        <v>0.8165033201450983</v>
      </c>
      <c r="CH76" s="30">
        <f t="shared" si="23"/>
        <v>0.64763589339680361</v>
      </c>
    </row>
    <row r="77" spans="1:256" x14ac:dyDescent="0.25">
      <c r="A77" s="13"/>
      <c r="B77" s="17" t="s">
        <v>146</v>
      </c>
      <c r="C77" s="18">
        <v>7</v>
      </c>
      <c r="D77" s="17" t="s">
        <v>144</v>
      </c>
      <c r="E77" s="17" t="s">
        <v>147</v>
      </c>
      <c r="F77" s="19">
        <v>5552.11</v>
      </c>
      <c r="G77" s="19">
        <v>5085.43</v>
      </c>
      <c r="H77" s="19">
        <v>4845.09</v>
      </c>
      <c r="I77" s="19">
        <v>4931.34</v>
      </c>
      <c r="J77" s="19">
        <v>5081.5200000000004</v>
      </c>
      <c r="K77" s="19">
        <v>5335.09</v>
      </c>
      <c r="L77" s="19">
        <v>6254.81</v>
      </c>
      <c r="M77" s="19">
        <v>5558.99</v>
      </c>
      <c r="N77" s="19">
        <v>4703.71</v>
      </c>
      <c r="O77" s="19">
        <v>4375.7299999999996</v>
      </c>
      <c r="P77" s="19">
        <v>5356.4</v>
      </c>
      <c r="Q77" s="19">
        <v>5864.29</v>
      </c>
      <c r="R77" s="19">
        <v>4887.97</v>
      </c>
      <c r="S77" s="19">
        <v>5136.96</v>
      </c>
      <c r="T77" s="19">
        <v>5267.16</v>
      </c>
      <c r="U77" s="19">
        <v>4678.32</v>
      </c>
      <c r="V77" s="19">
        <v>4831.0600000000004</v>
      </c>
      <c r="W77" s="19">
        <v>4376.84</v>
      </c>
      <c r="X77" s="19">
        <v>5424.22</v>
      </c>
      <c r="Y77" s="19">
        <v>4924.8</v>
      </c>
      <c r="Z77" s="19">
        <v>3799.77</v>
      </c>
      <c r="AA77" s="19">
        <v>3331.49</v>
      </c>
      <c r="AB77" s="19">
        <v>3202.39</v>
      </c>
      <c r="AC77" s="19">
        <v>2993.44</v>
      </c>
      <c r="AD77" s="19">
        <v>2196.48</v>
      </c>
      <c r="AE77" s="19">
        <v>2225.33</v>
      </c>
      <c r="AF77" s="19">
        <v>2058.56</v>
      </c>
      <c r="AG77" s="19">
        <v>2483.85</v>
      </c>
      <c r="AH77" s="19">
        <v>2886.87</v>
      </c>
      <c r="AI77" s="19">
        <v>2692.43</v>
      </c>
      <c r="AJ77" s="19">
        <v>2596.4899999999998</v>
      </c>
      <c r="AK77" s="19">
        <v>1658.4</v>
      </c>
      <c r="AL77" s="19">
        <v>2560.35</v>
      </c>
      <c r="AM77" s="19">
        <v>1315.04</v>
      </c>
      <c r="AN77" s="19">
        <v>1475.27</v>
      </c>
      <c r="AO77" s="19">
        <v>1775.68697478992</v>
      </c>
      <c r="AP77" s="19">
        <v>1652.19656862745</v>
      </c>
      <c r="AQ77" s="19">
        <v>1528.70616246499</v>
      </c>
      <c r="AR77" s="19">
        <v>1405.21575630252</v>
      </c>
      <c r="AS77" s="19">
        <v>1281.7253501400601</v>
      </c>
      <c r="AT77" s="19">
        <v>1158.2349439775901</v>
      </c>
      <c r="AU77" s="19">
        <v>1034.7445378151299</v>
      </c>
      <c r="AV77" s="19">
        <v>911.25413165266002</v>
      </c>
      <c r="AW77" s="19">
        <v>787.76372549020004</v>
      </c>
      <c r="AX77" s="19">
        <v>664.27331932772995</v>
      </c>
      <c r="AY77" s="19">
        <v>540.78291316526997</v>
      </c>
      <c r="AZ77" s="19">
        <v>417.29250700279999</v>
      </c>
      <c r="BA77" s="19">
        <v>293.80210084034002</v>
      </c>
      <c r="BB77" s="33">
        <f t="shared" si="20"/>
        <v>11675.99201680674</v>
      </c>
      <c r="BC77" s="19">
        <f t="shared" si="21"/>
        <v>1000</v>
      </c>
      <c r="BD77" s="19">
        <f t="shared" si="12"/>
        <v>1000</v>
      </c>
      <c r="BE77" s="19">
        <f t="shared" si="12"/>
        <v>900</v>
      </c>
      <c r="BF77" s="19">
        <f t="shared" si="12"/>
        <v>1100</v>
      </c>
      <c r="BG77" s="19">
        <f t="shared" si="12"/>
        <v>1300</v>
      </c>
      <c r="BH77" s="19">
        <f t="shared" si="12"/>
        <v>1200</v>
      </c>
      <c r="BI77" s="19">
        <f t="shared" si="17"/>
        <v>1200</v>
      </c>
      <c r="BJ77" s="19">
        <f t="shared" si="17"/>
        <v>700</v>
      </c>
      <c r="BK77" s="19">
        <f t="shared" si="17"/>
        <v>1200</v>
      </c>
      <c r="BL77" s="19">
        <f t="shared" si="17"/>
        <v>600</v>
      </c>
      <c r="BM77" s="19">
        <f t="shared" si="17"/>
        <v>700</v>
      </c>
      <c r="BN77" s="19">
        <f t="shared" si="17"/>
        <v>800</v>
      </c>
      <c r="BO77" s="39"/>
      <c r="BP77" s="39"/>
      <c r="BQ77" s="39"/>
      <c r="BR77" s="39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0">
        <f t="shared" si="22"/>
        <v>0.88917353218112649</v>
      </c>
      <c r="CH77" s="30">
        <f t="shared" si="23"/>
        <v>0.77628512742308686</v>
      </c>
    </row>
    <row r="78" spans="1:256" s="4" customFormat="1" x14ac:dyDescent="0.25">
      <c r="A78" s="10"/>
      <c r="B78" s="5"/>
      <c r="C78" s="6"/>
      <c r="D78" s="5" t="s">
        <v>148</v>
      </c>
      <c r="E78" s="5"/>
      <c r="F78" s="9">
        <f t="shared" ref="F78:BA78" si="25">SUBTOTAL(9,F76:F77)</f>
        <v>13106.47</v>
      </c>
      <c r="G78" s="9">
        <f t="shared" si="25"/>
        <v>11521.33</v>
      </c>
      <c r="H78" s="9">
        <f t="shared" si="25"/>
        <v>11526.900000000001</v>
      </c>
      <c r="I78" s="9">
        <f t="shared" si="25"/>
        <v>12259.83</v>
      </c>
      <c r="J78" s="9">
        <f t="shared" si="25"/>
        <v>11805.18</v>
      </c>
      <c r="K78" s="9">
        <f t="shared" si="25"/>
        <v>13180.45</v>
      </c>
      <c r="L78" s="9">
        <f t="shared" si="25"/>
        <v>12517.7</v>
      </c>
      <c r="M78" s="9">
        <f t="shared" si="25"/>
        <v>11787.26</v>
      </c>
      <c r="N78" s="9">
        <f t="shared" si="25"/>
        <v>10453.64</v>
      </c>
      <c r="O78" s="9">
        <f t="shared" si="25"/>
        <v>9963.9199999999983</v>
      </c>
      <c r="P78" s="9">
        <f t="shared" si="25"/>
        <v>10926.05</v>
      </c>
      <c r="Q78" s="9">
        <f t="shared" si="25"/>
        <v>12685.11</v>
      </c>
      <c r="R78" s="9">
        <f t="shared" si="25"/>
        <v>11773.33</v>
      </c>
      <c r="S78" s="9">
        <f t="shared" si="25"/>
        <v>12575.4</v>
      </c>
      <c r="T78" s="9">
        <f t="shared" si="25"/>
        <v>13335.59</v>
      </c>
      <c r="U78" s="9">
        <f t="shared" si="25"/>
        <v>12947.01</v>
      </c>
      <c r="V78" s="9">
        <f t="shared" si="25"/>
        <v>13476.55</v>
      </c>
      <c r="W78" s="9">
        <f t="shared" si="25"/>
        <v>13914.22</v>
      </c>
      <c r="X78" s="9">
        <f t="shared" si="25"/>
        <v>14590.66</v>
      </c>
      <c r="Y78" s="9">
        <f t="shared" si="25"/>
        <v>13985.5</v>
      </c>
      <c r="Z78" s="9">
        <f t="shared" si="25"/>
        <v>12726.76</v>
      </c>
      <c r="AA78" s="9">
        <f t="shared" si="25"/>
        <v>13564.9</v>
      </c>
      <c r="AB78" s="9">
        <f t="shared" si="25"/>
        <v>13824.769999999999</v>
      </c>
      <c r="AC78" s="9">
        <f t="shared" si="25"/>
        <v>13100.37</v>
      </c>
      <c r="AD78" s="9">
        <f t="shared" si="25"/>
        <v>11542.65</v>
      </c>
      <c r="AE78" s="9">
        <f t="shared" si="25"/>
        <v>11782.06</v>
      </c>
      <c r="AF78" s="9">
        <f t="shared" si="25"/>
        <v>12804.56</v>
      </c>
      <c r="AG78" s="9">
        <f t="shared" si="25"/>
        <v>12597.87</v>
      </c>
      <c r="AH78" s="9">
        <f t="shared" si="25"/>
        <v>12611.64</v>
      </c>
      <c r="AI78" s="9">
        <f t="shared" si="25"/>
        <v>11423.130000000001</v>
      </c>
      <c r="AJ78" s="9">
        <f t="shared" si="25"/>
        <v>11770.63</v>
      </c>
      <c r="AK78" s="9">
        <f t="shared" si="25"/>
        <v>11647.99</v>
      </c>
      <c r="AL78" s="9">
        <f t="shared" si="25"/>
        <v>11870.6</v>
      </c>
      <c r="AM78" s="9">
        <f t="shared" si="25"/>
        <v>10437.810000000001</v>
      </c>
      <c r="AN78" s="9">
        <f t="shared" si="25"/>
        <v>11508.210000000001</v>
      </c>
      <c r="AO78" s="9">
        <f t="shared" si="25"/>
        <v>12318.67576470592</v>
      </c>
      <c r="AP78" s="9">
        <f t="shared" si="25"/>
        <v>12318.052910364151</v>
      </c>
      <c r="AQ78" s="9">
        <f t="shared" si="25"/>
        <v>12317.430056022391</v>
      </c>
      <c r="AR78" s="9">
        <f t="shared" si="25"/>
        <v>12316.80720168072</v>
      </c>
      <c r="AS78" s="9">
        <f t="shared" si="25"/>
        <v>12316.18434733896</v>
      </c>
      <c r="AT78" s="9">
        <f t="shared" si="25"/>
        <v>12315.561492997191</v>
      </c>
      <c r="AU78" s="9">
        <f t="shared" si="25"/>
        <v>12314.938638655429</v>
      </c>
      <c r="AV78" s="9">
        <f t="shared" si="25"/>
        <v>12314.31578431376</v>
      </c>
      <c r="AW78" s="9">
        <f t="shared" si="25"/>
        <v>12313.692929972</v>
      </c>
      <c r="AX78" s="9">
        <f t="shared" si="25"/>
        <v>12313.070075630229</v>
      </c>
      <c r="AY78" s="9">
        <f t="shared" si="25"/>
        <v>12312.44722128857</v>
      </c>
      <c r="AZ78" s="9">
        <f t="shared" si="25"/>
        <v>12311.824366946799</v>
      </c>
      <c r="BA78" s="9">
        <f t="shared" si="25"/>
        <v>12311.201512605039</v>
      </c>
      <c r="BB78" s="33">
        <f t="shared" si="20"/>
        <v>147775.52653781525</v>
      </c>
      <c r="BC78" s="9">
        <f t="shared" si="21"/>
        <v>12000</v>
      </c>
      <c r="BD78" s="9">
        <f t="shared" si="12"/>
        <v>12200</v>
      </c>
      <c r="BE78" s="9">
        <f t="shared" si="12"/>
        <v>13300</v>
      </c>
      <c r="BF78" s="9">
        <f t="shared" si="12"/>
        <v>13100</v>
      </c>
      <c r="BG78" s="9">
        <f t="shared" si="12"/>
        <v>13100</v>
      </c>
      <c r="BH78" s="9">
        <f t="shared" si="12"/>
        <v>11900</v>
      </c>
      <c r="BI78" s="9">
        <f t="shared" si="17"/>
        <v>12200</v>
      </c>
      <c r="BJ78" s="9">
        <f t="shared" si="17"/>
        <v>12100</v>
      </c>
      <c r="BK78" s="9">
        <f t="shared" si="17"/>
        <v>12300</v>
      </c>
      <c r="BL78" s="9">
        <f t="shared" si="17"/>
        <v>10800</v>
      </c>
      <c r="BM78" s="9">
        <f t="shared" si="17"/>
        <v>11900</v>
      </c>
      <c r="BN78" s="9">
        <f t="shared" si="17"/>
        <v>12800</v>
      </c>
      <c r="BO78" s="39"/>
      <c r="BP78" s="39"/>
      <c r="BQ78" s="39"/>
      <c r="BR78" s="39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0">
        <f t="shared" si="22"/>
        <v>5.8544342902054252E-3</v>
      </c>
      <c r="CH78" s="30">
        <f t="shared" si="23"/>
        <v>3.1209064246104942E-5</v>
      </c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</row>
    <row r="79" spans="1:256" x14ac:dyDescent="0.25">
      <c r="A79" s="13"/>
      <c r="B79" s="14" t="s">
        <v>149</v>
      </c>
      <c r="C79" s="15">
        <v>8</v>
      </c>
      <c r="D79" s="14" t="s">
        <v>150</v>
      </c>
      <c r="E79" s="14" t="s">
        <v>151</v>
      </c>
      <c r="F79" s="16">
        <v>2114.09</v>
      </c>
      <c r="G79" s="16">
        <v>1618.84</v>
      </c>
      <c r="H79" s="16">
        <v>2706.9</v>
      </c>
      <c r="I79" s="16">
        <v>1914.62</v>
      </c>
      <c r="J79" s="16">
        <v>3347.18</v>
      </c>
      <c r="K79" s="16">
        <v>2780.79</v>
      </c>
      <c r="L79" s="16">
        <v>2363.09</v>
      </c>
      <c r="M79" s="16">
        <v>1838.46</v>
      </c>
      <c r="N79" s="16">
        <v>2228.5700000000002</v>
      </c>
      <c r="O79" s="16">
        <v>2087.4499999999998</v>
      </c>
      <c r="P79" s="16">
        <v>1966.86</v>
      </c>
      <c r="Q79" s="16">
        <v>1974</v>
      </c>
      <c r="R79" s="16">
        <v>2260.1999999999998</v>
      </c>
      <c r="S79" s="16">
        <v>1769.36</v>
      </c>
      <c r="T79" s="16">
        <v>928.14</v>
      </c>
      <c r="U79" s="16">
        <v>1161.8699999999999</v>
      </c>
      <c r="V79" s="16">
        <v>-110.49</v>
      </c>
      <c r="W79" s="16">
        <v>568.82000000000005</v>
      </c>
      <c r="X79" s="16">
        <v>235.64</v>
      </c>
      <c r="Y79" s="16">
        <v>-152.83000000000001</v>
      </c>
      <c r="Z79" s="16">
        <v>427.61</v>
      </c>
      <c r="AA79" s="16">
        <v>-476.23</v>
      </c>
      <c r="AB79" s="16">
        <v>117.53</v>
      </c>
      <c r="AC79" s="16">
        <v>-431.03</v>
      </c>
      <c r="AD79" s="16">
        <v>-1103.01</v>
      </c>
      <c r="AE79" s="16">
        <v>-2115.7199999999998</v>
      </c>
      <c r="AF79" s="16">
        <v>-2362.4299999999998</v>
      </c>
      <c r="AG79" s="16">
        <v>-1476.73</v>
      </c>
      <c r="AH79" s="16">
        <v>199.08</v>
      </c>
      <c r="AI79" s="16">
        <v>810.95</v>
      </c>
      <c r="AJ79" s="16">
        <v>617.39</v>
      </c>
      <c r="AK79" s="16">
        <v>-446.37</v>
      </c>
      <c r="AL79" s="16">
        <v>-578.20000000000005</v>
      </c>
      <c r="AM79" s="16">
        <v>267.49</v>
      </c>
      <c r="AN79" s="16">
        <v>-507.47</v>
      </c>
      <c r="AO79" s="16">
        <v>-1253.0705546218501</v>
      </c>
      <c r="AP79" s="16">
        <v>-1364.81958543418</v>
      </c>
      <c r="AQ79" s="16">
        <v>-1476.5686162464999</v>
      </c>
      <c r="AR79" s="16">
        <v>-1588.3176470588301</v>
      </c>
      <c r="AS79" s="16">
        <v>-1700.06667787115</v>
      </c>
      <c r="AT79" s="16">
        <v>-1811.8157086834799</v>
      </c>
      <c r="AU79" s="16">
        <v>-1923.5647394958</v>
      </c>
      <c r="AV79" s="16">
        <v>-2035.31377030813</v>
      </c>
      <c r="AW79" s="16">
        <v>-2147.0628011204499</v>
      </c>
      <c r="AX79" s="16">
        <v>-2258.81183193278</v>
      </c>
      <c r="AY79" s="16">
        <v>-2370.5608627451002</v>
      </c>
      <c r="AZ79" s="16">
        <v>-2482.3098935574299</v>
      </c>
      <c r="BA79" s="16">
        <v>-2594.05892436975</v>
      </c>
      <c r="BB79" s="33">
        <f t="shared" si="20"/>
        <v>-23753.271058823582</v>
      </c>
      <c r="BC79" s="16">
        <f t="shared" si="21"/>
        <v>-3300</v>
      </c>
      <c r="BD79" s="16">
        <f t="shared" si="12"/>
        <v>-6300</v>
      </c>
      <c r="BE79" s="16">
        <f t="shared" si="12"/>
        <v>-7100</v>
      </c>
      <c r="BF79" s="16">
        <f t="shared" si="12"/>
        <v>-4400</v>
      </c>
      <c r="BG79" s="16">
        <f t="shared" si="12"/>
        <v>600</v>
      </c>
      <c r="BH79" s="16">
        <f t="shared" si="12"/>
        <v>2400</v>
      </c>
      <c r="BI79" s="16">
        <f t="shared" si="17"/>
        <v>1800</v>
      </c>
      <c r="BJ79" s="16">
        <f t="shared" si="17"/>
        <v>-1300</v>
      </c>
      <c r="BK79" s="16">
        <f t="shared" si="17"/>
        <v>-1700</v>
      </c>
      <c r="BL79" s="16">
        <f t="shared" si="17"/>
        <v>800</v>
      </c>
      <c r="BM79" s="16">
        <f t="shared" si="17"/>
        <v>-1500</v>
      </c>
      <c r="BN79" s="16">
        <f t="shared" si="17"/>
        <v>-3700</v>
      </c>
      <c r="BO79" s="39"/>
      <c r="BP79" s="39"/>
      <c r="BQ79" s="39"/>
      <c r="BR79" s="39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0">
        <f t="shared" si="22"/>
        <v>0.81114498916082534</v>
      </c>
      <c r="CH79" s="30">
        <f t="shared" si="23"/>
        <v>0.63868304563185552</v>
      </c>
    </row>
    <row r="80" spans="1:256" x14ac:dyDescent="0.25">
      <c r="A80" s="13"/>
      <c r="B80" s="14" t="s">
        <v>152</v>
      </c>
      <c r="C80" s="15">
        <v>8</v>
      </c>
      <c r="D80" s="14" t="s">
        <v>150</v>
      </c>
      <c r="E80" s="14" t="s">
        <v>153</v>
      </c>
      <c r="F80" s="16">
        <v>8004.42</v>
      </c>
      <c r="G80" s="16">
        <v>6933.95</v>
      </c>
      <c r="H80" s="16">
        <v>7825.41</v>
      </c>
      <c r="I80" s="16">
        <v>8252.33</v>
      </c>
      <c r="J80" s="16">
        <v>9150.91</v>
      </c>
      <c r="K80" s="16">
        <v>9428.66</v>
      </c>
      <c r="L80" s="16">
        <v>10307.09</v>
      </c>
      <c r="M80" s="16">
        <v>9282.1200000000008</v>
      </c>
      <c r="N80" s="16">
        <v>10520.59</v>
      </c>
      <c r="O80" s="16">
        <v>10472.959999999999</v>
      </c>
      <c r="P80" s="16">
        <v>9520.44</v>
      </c>
      <c r="Q80" s="16">
        <v>8711.5400000000009</v>
      </c>
      <c r="R80" s="16">
        <v>7966.82</v>
      </c>
      <c r="S80" s="16">
        <v>9696.7800000000007</v>
      </c>
      <c r="T80" s="16">
        <v>10121.93</v>
      </c>
      <c r="U80" s="16">
        <v>10046.58</v>
      </c>
      <c r="V80" s="16">
        <v>10419.75</v>
      </c>
      <c r="W80" s="16">
        <v>10413.790000000001</v>
      </c>
      <c r="X80" s="16">
        <v>8713.4699999999993</v>
      </c>
      <c r="Y80" s="16">
        <v>9070.61</v>
      </c>
      <c r="Z80" s="16">
        <v>7665.44</v>
      </c>
      <c r="AA80" s="16">
        <v>7173.3</v>
      </c>
      <c r="AB80" s="16">
        <v>8015.73</v>
      </c>
      <c r="AC80" s="16">
        <v>6825.82</v>
      </c>
      <c r="AD80" s="16">
        <v>8070.52</v>
      </c>
      <c r="AE80" s="16">
        <v>7658.79</v>
      </c>
      <c r="AF80" s="16">
        <v>8909.2999999999993</v>
      </c>
      <c r="AG80" s="16">
        <v>7455.27</v>
      </c>
      <c r="AH80" s="16">
        <v>7945.54</v>
      </c>
      <c r="AI80" s="16">
        <v>7718.54</v>
      </c>
      <c r="AJ80" s="16">
        <v>9494.0499999999993</v>
      </c>
      <c r="AK80" s="16">
        <v>8021.29</v>
      </c>
      <c r="AL80" s="16">
        <v>8769.6</v>
      </c>
      <c r="AM80" s="16">
        <v>8268.94</v>
      </c>
      <c r="AN80" s="16">
        <v>7330.78</v>
      </c>
      <c r="AO80" s="16">
        <v>8091.82334453782</v>
      </c>
      <c r="AP80" s="16">
        <v>8058.5388319327803</v>
      </c>
      <c r="AQ80" s="16">
        <v>8025.2543193277397</v>
      </c>
      <c r="AR80" s="16">
        <v>7991.96980672269</v>
      </c>
      <c r="AS80" s="16">
        <v>7958.6852941176503</v>
      </c>
      <c r="AT80" s="16">
        <v>7925.4007815126097</v>
      </c>
      <c r="AU80" s="16">
        <v>7892.11626890757</v>
      </c>
      <c r="AV80" s="16">
        <v>7858.8317563025203</v>
      </c>
      <c r="AW80" s="16">
        <v>7825.5472436974796</v>
      </c>
      <c r="AX80" s="16">
        <v>7792.2627310924399</v>
      </c>
      <c r="AY80" s="16">
        <v>7758.9782184873902</v>
      </c>
      <c r="AZ80" s="16">
        <v>7725.6937058823596</v>
      </c>
      <c r="BA80" s="16">
        <v>7692.4091932773199</v>
      </c>
      <c r="BB80" s="33">
        <f t="shared" si="20"/>
        <v>94505.688151260547</v>
      </c>
      <c r="BC80" s="16">
        <f t="shared" si="21"/>
        <v>7800</v>
      </c>
      <c r="BD80" s="16">
        <f t="shared" si="12"/>
        <v>7400</v>
      </c>
      <c r="BE80" s="16">
        <f t="shared" si="12"/>
        <v>8600</v>
      </c>
      <c r="BF80" s="16">
        <f t="shared" si="12"/>
        <v>7200</v>
      </c>
      <c r="BG80" s="16">
        <f t="shared" si="12"/>
        <v>7700</v>
      </c>
      <c r="BH80" s="16">
        <f t="shared" si="12"/>
        <v>7500</v>
      </c>
      <c r="BI80" s="16">
        <f t="shared" si="17"/>
        <v>9200</v>
      </c>
      <c r="BJ80" s="16">
        <f t="shared" si="17"/>
        <v>7800</v>
      </c>
      <c r="BK80" s="16">
        <f t="shared" si="17"/>
        <v>8500</v>
      </c>
      <c r="BL80" s="16">
        <f t="shared" si="17"/>
        <v>8000</v>
      </c>
      <c r="BM80" s="16">
        <f t="shared" si="17"/>
        <v>7100</v>
      </c>
      <c r="BN80" s="16">
        <f t="shared" si="17"/>
        <v>7800</v>
      </c>
      <c r="BO80" s="39"/>
      <c r="BP80" s="39"/>
      <c r="BQ80" s="39"/>
      <c r="BR80" s="39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0">
        <f t="shared" si="22"/>
        <v>0.31939974896784895</v>
      </c>
      <c r="CH80" s="30">
        <f t="shared" si="23"/>
        <v>9.4536253598740905E-2</v>
      </c>
    </row>
    <row r="81" spans="2:86" s="13" customFormat="1" x14ac:dyDescent="0.25">
      <c r="B81" s="14" t="s">
        <v>154</v>
      </c>
      <c r="C81" s="15">
        <v>8</v>
      </c>
      <c r="D81" s="14" t="s">
        <v>150</v>
      </c>
      <c r="E81" s="14" t="s">
        <v>155</v>
      </c>
      <c r="F81" s="16">
        <v>10497.36</v>
      </c>
      <c r="G81" s="16">
        <v>9883.34</v>
      </c>
      <c r="H81" s="16">
        <v>9053.98</v>
      </c>
      <c r="I81" s="16">
        <v>9456.4599999999991</v>
      </c>
      <c r="J81" s="16">
        <v>8700.4599999999991</v>
      </c>
      <c r="K81" s="16">
        <v>8440.02</v>
      </c>
      <c r="L81" s="16">
        <v>8267.7000000000007</v>
      </c>
      <c r="M81" s="16">
        <v>8505</v>
      </c>
      <c r="N81" s="16">
        <v>7996.07</v>
      </c>
      <c r="O81" s="16">
        <v>7750</v>
      </c>
      <c r="P81" s="16">
        <v>7845.06</v>
      </c>
      <c r="Q81" s="16">
        <v>9072.84</v>
      </c>
      <c r="R81" s="16">
        <v>10426.11</v>
      </c>
      <c r="S81" s="16">
        <v>9478.1299999999992</v>
      </c>
      <c r="T81" s="16">
        <v>9834.98</v>
      </c>
      <c r="U81" s="16">
        <v>9071.6299999999992</v>
      </c>
      <c r="V81" s="16">
        <v>9512.24</v>
      </c>
      <c r="W81" s="16">
        <v>8467.2099999999991</v>
      </c>
      <c r="X81" s="16">
        <v>7283.33</v>
      </c>
      <c r="Y81" s="16">
        <v>8091.66</v>
      </c>
      <c r="Z81" s="16">
        <v>9768.67</v>
      </c>
      <c r="AA81" s="16">
        <v>7877.73</v>
      </c>
      <c r="AB81" s="16">
        <v>9198.35</v>
      </c>
      <c r="AC81" s="16">
        <v>10627.32</v>
      </c>
      <c r="AD81" s="16">
        <v>11507.09</v>
      </c>
      <c r="AE81" s="16">
        <v>10858.04</v>
      </c>
      <c r="AF81" s="16">
        <v>10287.700000000001</v>
      </c>
      <c r="AG81" s="16">
        <v>10060.51</v>
      </c>
      <c r="AH81" s="16">
        <v>10435.530000000001</v>
      </c>
      <c r="AI81" s="16">
        <v>11164.12</v>
      </c>
      <c r="AJ81" s="16">
        <v>11700.89</v>
      </c>
      <c r="AK81" s="16">
        <v>10999.34</v>
      </c>
      <c r="AL81" s="16">
        <v>11154.43</v>
      </c>
      <c r="AM81" s="16">
        <v>11745.12</v>
      </c>
      <c r="AN81" s="16">
        <v>11502.33</v>
      </c>
      <c r="AO81" s="16">
        <v>10999.4061008403</v>
      </c>
      <c r="AP81" s="16">
        <v>11076.3242969188</v>
      </c>
      <c r="AQ81" s="16">
        <v>11153.2424929972</v>
      </c>
      <c r="AR81" s="16">
        <v>11230.160689075599</v>
      </c>
      <c r="AS81" s="16">
        <v>11307.0788851541</v>
      </c>
      <c r="AT81" s="16">
        <v>11383.997081232499</v>
      </c>
      <c r="AU81" s="16">
        <v>11460.9152773109</v>
      </c>
      <c r="AV81" s="16">
        <v>11537.833473389401</v>
      </c>
      <c r="AW81" s="16">
        <v>11614.7516694678</v>
      </c>
      <c r="AX81" s="16">
        <v>11691.669865546201</v>
      </c>
      <c r="AY81" s="16">
        <v>11768.5880616247</v>
      </c>
      <c r="AZ81" s="16">
        <v>11845.5062577031</v>
      </c>
      <c r="BA81" s="16">
        <v>11922.424453781499</v>
      </c>
      <c r="BB81" s="33">
        <f t="shared" si="20"/>
        <v>137992.4925042018</v>
      </c>
      <c r="BC81" s="16">
        <f t="shared" si="21"/>
        <v>12000</v>
      </c>
      <c r="BD81" s="16">
        <f t="shared" si="12"/>
        <v>11300</v>
      </c>
      <c r="BE81" s="16">
        <f t="shared" si="12"/>
        <v>10700</v>
      </c>
      <c r="BF81" s="16">
        <f t="shared" si="12"/>
        <v>10500</v>
      </c>
      <c r="BG81" s="16">
        <f t="shared" si="12"/>
        <v>10900</v>
      </c>
      <c r="BH81" s="16">
        <f t="shared" si="12"/>
        <v>11600</v>
      </c>
      <c r="BI81" s="16">
        <f t="shared" si="17"/>
        <v>12200</v>
      </c>
      <c r="BJ81" s="16">
        <f t="shared" si="17"/>
        <v>11500</v>
      </c>
      <c r="BK81" s="16">
        <f t="shared" si="17"/>
        <v>11600</v>
      </c>
      <c r="BL81" s="16">
        <f t="shared" si="17"/>
        <v>12200</v>
      </c>
      <c r="BM81" s="16">
        <f t="shared" si="17"/>
        <v>12000</v>
      </c>
      <c r="BN81" s="16">
        <f t="shared" si="17"/>
        <v>11500</v>
      </c>
      <c r="BO81" s="39"/>
      <c r="BP81" s="39"/>
      <c r="BQ81" s="39"/>
      <c r="BR81" s="39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0">
        <f t="shared" si="22"/>
        <v>0.63074876459082874</v>
      </c>
      <c r="CH81" s="30">
        <f t="shared" si="23"/>
        <v>0.37777282214463431</v>
      </c>
    </row>
    <row r="82" spans="2:86" s="13" customFormat="1" x14ac:dyDescent="0.25">
      <c r="B82" s="14" t="s">
        <v>156</v>
      </c>
      <c r="C82" s="15">
        <v>8</v>
      </c>
      <c r="D82" s="14" t="s">
        <v>150</v>
      </c>
      <c r="E82" s="14" t="s">
        <v>157</v>
      </c>
      <c r="F82" s="16">
        <v>10395.379999999999</v>
      </c>
      <c r="G82" s="16">
        <v>11415.66</v>
      </c>
      <c r="H82" s="16">
        <v>10709.97</v>
      </c>
      <c r="I82" s="16">
        <v>9553.1200000000008</v>
      </c>
      <c r="J82" s="16">
        <v>9759.91</v>
      </c>
      <c r="K82" s="16">
        <v>11273.39</v>
      </c>
      <c r="L82" s="16">
        <v>10108.07</v>
      </c>
      <c r="M82" s="16">
        <v>9018.44</v>
      </c>
      <c r="N82" s="16">
        <v>10303.74</v>
      </c>
      <c r="O82" s="16">
        <v>10749.72</v>
      </c>
      <c r="P82" s="16">
        <v>11323.94</v>
      </c>
      <c r="Q82" s="16">
        <v>11607.85</v>
      </c>
      <c r="R82" s="16">
        <v>11999.69</v>
      </c>
      <c r="S82" s="16">
        <v>13446.46</v>
      </c>
      <c r="T82" s="16">
        <v>13333.36</v>
      </c>
      <c r="U82" s="16">
        <v>13919.13</v>
      </c>
      <c r="V82" s="16">
        <v>14556.11</v>
      </c>
      <c r="W82" s="16">
        <v>13395.89</v>
      </c>
      <c r="X82" s="16">
        <v>13501.12</v>
      </c>
      <c r="Y82" s="16">
        <v>14264.56</v>
      </c>
      <c r="Z82" s="16">
        <v>14437.9</v>
      </c>
      <c r="AA82" s="16">
        <v>13263.93</v>
      </c>
      <c r="AB82" s="16">
        <v>13966.77</v>
      </c>
      <c r="AC82" s="16">
        <v>14915.65</v>
      </c>
      <c r="AD82" s="16">
        <v>14501.95</v>
      </c>
      <c r="AE82" s="16">
        <v>14189.59</v>
      </c>
      <c r="AF82" s="16">
        <v>13951.27</v>
      </c>
      <c r="AG82" s="16">
        <v>13823.85</v>
      </c>
      <c r="AH82" s="16">
        <v>13649.24</v>
      </c>
      <c r="AI82" s="16">
        <v>13084.57</v>
      </c>
      <c r="AJ82" s="16">
        <v>13073.06</v>
      </c>
      <c r="AK82" s="16">
        <v>11506.48</v>
      </c>
      <c r="AL82" s="16">
        <v>12699.72</v>
      </c>
      <c r="AM82" s="16">
        <v>14138.73</v>
      </c>
      <c r="AN82" s="16">
        <v>14856.87</v>
      </c>
      <c r="AO82" s="16">
        <v>14824.469075630301</v>
      </c>
      <c r="AP82" s="16">
        <v>14948.534675069999</v>
      </c>
      <c r="AQ82" s="16">
        <v>15072.600274509799</v>
      </c>
      <c r="AR82" s="16">
        <v>15196.6658739496</v>
      </c>
      <c r="AS82" s="16">
        <v>15320.7314733894</v>
      </c>
      <c r="AT82" s="16">
        <v>15444.7970728291</v>
      </c>
      <c r="AU82" s="16">
        <v>15568.8626722689</v>
      </c>
      <c r="AV82" s="16">
        <v>15692.928271708701</v>
      </c>
      <c r="AW82" s="16">
        <v>15816.993871148499</v>
      </c>
      <c r="AX82" s="16">
        <v>15941.059470588199</v>
      </c>
      <c r="AY82" s="16">
        <v>16065.125070028</v>
      </c>
      <c r="AZ82" s="16">
        <v>16189.1906694678</v>
      </c>
      <c r="BA82" s="16">
        <v>16313.2562689076</v>
      </c>
      <c r="BB82" s="33">
        <f t="shared" si="20"/>
        <v>187570.74566386561</v>
      </c>
      <c r="BC82" s="16">
        <f t="shared" si="21"/>
        <v>16600</v>
      </c>
      <c r="BD82" s="16">
        <f t="shared" si="12"/>
        <v>16200</v>
      </c>
      <c r="BE82" s="16">
        <f t="shared" si="12"/>
        <v>15900</v>
      </c>
      <c r="BF82" s="16">
        <f t="shared" si="12"/>
        <v>15800</v>
      </c>
      <c r="BG82" s="16">
        <f t="shared" si="12"/>
        <v>15600</v>
      </c>
      <c r="BH82" s="16">
        <f t="shared" si="12"/>
        <v>14900</v>
      </c>
      <c r="BI82" s="16">
        <f t="shared" si="17"/>
        <v>14900</v>
      </c>
      <c r="BJ82" s="16">
        <f t="shared" si="17"/>
        <v>13100</v>
      </c>
      <c r="BK82" s="16">
        <f t="shared" si="17"/>
        <v>14500</v>
      </c>
      <c r="BL82" s="16">
        <f t="shared" si="17"/>
        <v>16100</v>
      </c>
      <c r="BM82" s="16">
        <f t="shared" si="17"/>
        <v>17000</v>
      </c>
      <c r="BN82" s="16">
        <f t="shared" si="17"/>
        <v>16900</v>
      </c>
      <c r="BO82" s="39"/>
      <c r="BP82" s="39"/>
      <c r="BQ82" s="39"/>
      <c r="BR82" s="39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0">
        <f t="shared" si="22"/>
        <v>0.75031915656278025</v>
      </c>
      <c r="CH82" s="30">
        <f t="shared" si="23"/>
        <v>0.54208816067015209</v>
      </c>
    </row>
    <row r="83" spans="2:86" s="13" customFormat="1" x14ac:dyDescent="0.25">
      <c r="B83" s="14" t="s">
        <v>158</v>
      </c>
      <c r="C83" s="15">
        <v>8</v>
      </c>
      <c r="D83" s="14" t="s">
        <v>150</v>
      </c>
      <c r="E83" s="14" t="s">
        <v>159</v>
      </c>
      <c r="F83" s="16">
        <v>11011.36</v>
      </c>
      <c r="G83" s="16">
        <v>10132.530000000001</v>
      </c>
      <c r="H83" s="16">
        <v>10837.85</v>
      </c>
      <c r="I83" s="16">
        <v>11670.03</v>
      </c>
      <c r="J83" s="16">
        <v>13299.06</v>
      </c>
      <c r="K83" s="16">
        <v>12930.21</v>
      </c>
      <c r="L83" s="16">
        <v>13861.42</v>
      </c>
      <c r="M83" s="16">
        <v>12665.09</v>
      </c>
      <c r="N83" s="16">
        <v>13445.14</v>
      </c>
      <c r="O83" s="16">
        <v>13644.33</v>
      </c>
      <c r="P83" s="16">
        <v>12362.18</v>
      </c>
      <c r="Q83" s="16">
        <v>12229.24</v>
      </c>
      <c r="R83" s="16">
        <v>12928.26</v>
      </c>
      <c r="S83" s="16">
        <v>12458.97</v>
      </c>
      <c r="T83" s="16">
        <v>11898.28</v>
      </c>
      <c r="U83" s="16">
        <v>10937.96</v>
      </c>
      <c r="V83" s="16">
        <v>9364</v>
      </c>
      <c r="W83" s="16">
        <v>10214.76</v>
      </c>
      <c r="X83" s="16">
        <v>9901.19</v>
      </c>
      <c r="Y83" s="16">
        <v>10145.65</v>
      </c>
      <c r="Z83" s="16">
        <v>11032.61</v>
      </c>
      <c r="AA83" s="16">
        <v>10749.48</v>
      </c>
      <c r="AB83" s="16">
        <v>11125.41</v>
      </c>
      <c r="AC83" s="16">
        <v>11384.46</v>
      </c>
      <c r="AD83" s="16">
        <v>10475.65</v>
      </c>
      <c r="AE83" s="16">
        <v>12312.79</v>
      </c>
      <c r="AF83" s="16">
        <v>11756.16</v>
      </c>
      <c r="AG83" s="16">
        <v>11036.35</v>
      </c>
      <c r="AH83" s="16">
        <v>10642.67</v>
      </c>
      <c r="AI83" s="16">
        <v>10255.41</v>
      </c>
      <c r="AJ83" s="16">
        <v>10281.709999999999</v>
      </c>
      <c r="AK83" s="16">
        <v>9825.31</v>
      </c>
      <c r="AL83" s="16">
        <v>9488.5499999999993</v>
      </c>
      <c r="AM83" s="16">
        <v>9143.08</v>
      </c>
      <c r="AN83" s="16">
        <v>8668.89</v>
      </c>
      <c r="AO83" s="16">
        <v>9806.5435798319304</v>
      </c>
      <c r="AP83" s="16">
        <v>9725.7705406162404</v>
      </c>
      <c r="AQ83" s="16">
        <v>9644.9975014005595</v>
      </c>
      <c r="AR83" s="16">
        <v>9564.2244621848695</v>
      </c>
      <c r="AS83" s="16">
        <v>9483.4514229691795</v>
      </c>
      <c r="AT83" s="16">
        <v>9402.6783837535004</v>
      </c>
      <c r="AU83" s="16">
        <v>9321.9053445378104</v>
      </c>
      <c r="AV83" s="16">
        <v>9241.1323053221295</v>
      </c>
      <c r="AW83" s="16">
        <v>9160.3592661064395</v>
      </c>
      <c r="AX83" s="16">
        <v>9079.5862268907495</v>
      </c>
      <c r="AY83" s="16">
        <v>8998.8131876750704</v>
      </c>
      <c r="AZ83" s="16">
        <v>8918.0401484593804</v>
      </c>
      <c r="BA83" s="16">
        <v>8837.2671092436904</v>
      </c>
      <c r="BB83" s="33">
        <f t="shared" si="20"/>
        <v>111378.22589915962</v>
      </c>
      <c r="BC83" s="16">
        <f t="shared" si="21"/>
        <v>9400</v>
      </c>
      <c r="BD83" s="16">
        <f t="shared" si="12"/>
        <v>11100</v>
      </c>
      <c r="BE83" s="16">
        <f t="shared" si="12"/>
        <v>10600</v>
      </c>
      <c r="BF83" s="16">
        <f t="shared" si="12"/>
        <v>9900</v>
      </c>
      <c r="BG83" s="16">
        <f t="shared" si="12"/>
        <v>9600</v>
      </c>
      <c r="BH83" s="16">
        <f t="shared" si="12"/>
        <v>9200</v>
      </c>
      <c r="BI83" s="16">
        <f t="shared" si="17"/>
        <v>9300</v>
      </c>
      <c r="BJ83" s="16">
        <f t="shared" si="17"/>
        <v>8800</v>
      </c>
      <c r="BK83" s="16">
        <f t="shared" si="17"/>
        <v>8500</v>
      </c>
      <c r="BL83" s="16">
        <f t="shared" si="17"/>
        <v>8200</v>
      </c>
      <c r="BM83" s="16">
        <f t="shared" si="17"/>
        <v>7800</v>
      </c>
      <c r="BN83" s="16">
        <f t="shared" si="17"/>
        <v>8800</v>
      </c>
      <c r="BO83" s="39"/>
      <c r="BP83" s="39"/>
      <c r="BQ83" s="39"/>
      <c r="BR83" s="39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0">
        <f t="shared" si="22"/>
        <v>0.6214996348019397</v>
      </c>
      <c r="CH83" s="30">
        <f t="shared" si="23"/>
        <v>0.36642791257423768</v>
      </c>
    </row>
    <row r="84" spans="2:86" s="13" customFormat="1" x14ac:dyDescent="0.25">
      <c r="B84" s="14" t="s">
        <v>160</v>
      </c>
      <c r="C84" s="15">
        <v>8</v>
      </c>
      <c r="D84" s="14" t="s">
        <v>150</v>
      </c>
      <c r="E84" s="14" t="s">
        <v>161</v>
      </c>
      <c r="F84" s="16">
        <v>11571.13</v>
      </c>
      <c r="G84" s="16">
        <v>11287.75</v>
      </c>
      <c r="H84" s="16">
        <v>9722.9699999999993</v>
      </c>
      <c r="I84" s="16">
        <v>10277.58</v>
      </c>
      <c r="J84" s="16">
        <v>10219.6</v>
      </c>
      <c r="K84" s="16">
        <v>11345.71</v>
      </c>
      <c r="L84" s="16">
        <v>11386.17</v>
      </c>
      <c r="M84" s="16">
        <v>12193.64</v>
      </c>
      <c r="N84" s="16">
        <v>12594.24</v>
      </c>
      <c r="O84" s="16">
        <v>14089.77</v>
      </c>
      <c r="P84" s="16">
        <v>14650.17</v>
      </c>
      <c r="Q84" s="16">
        <v>14257.93</v>
      </c>
      <c r="R84" s="16">
        <v>13200.83</v>
      </c>
      <c r="S84" s="16">
        <v>12966.31</v>
      </c>
      <c r="T84" s="16">
        <v>11788.49</v>
      </c>
      <c r="U84" s="16">
        <v>11652.83</v>
      </c>
      <c r="V84" s="16">
        <v>12366.27</v>
      </c>
      <c r="W84" s="16">
        <v>10720.95</v>
      </c>
      <c r="X84" s="16">
        <v>9921.99</v>
      </c>
      <c r="Y84" s="16">
        <v>9763.7800000000007</v>
      </c>
      <c r="Z84" s="16">
        <v>10972.34</v>
      </c>
      <c r="AA84" s="16">
        <v>10004.950000000001</v>
      </c>
      <c r="AB84" s="16">
        <v>10560.11</v>
      </c>
      <c r="AC84" s="16">
        <v>11521.22</v>
      </c>
      <c r="AD84" s="16">
        <v>11897.75</v>
      </c>
      <c r="AE84" s="16">
        <v>13053.85</v>
      </c>
      <c r="AF84" s="16">
        <v>14537.39</v>
      </c>
      <c r="AG84" s="16">
        <v>14456.97</v>
      </c>
      <c r="AH84" s="16">
        <v>16102.71</v>
      </c>
      <c r="AI84" s="16">
        <v>16462.71</v>
      </c>
      <c r="AJ84" s="16">
        <v>16187.46</v>
      </c>
      <c r="AK84" s="16">
        <v>16197.06</v>
      </c>
      <c r="AL84" s="16">
        <v>16224.49</v>
      </c>
      <c r="AM84" s="16">
        <v>15360.3</v>
      </c>
      <c r="AN84" s="16">
        <v>16178.3</v>
      </c>
      <c r="AO84" s="16">
        <v>15140.080487395</v>
      </c>
      <c r="AP84" s="16">
        <v>15273.7425462185</v>
      </c>
      <c r="AQ84" s="16">
        <v>15407.404605042</v>
      </c>
      <c r="AR84" s="16">
        <v>15541.0666638656</v>
      </c>
      <c r="AS84" s="16">
        <v>15674.7287226891</v>
      </c>
      <c r="AT84" s="16">
        <v>15808.3907815126</v>
      </c>
      <c r="AU84" s="16">
        <v>15942.0528403361</v>
      </c>
      <c r="AV84" s="16">
        <v>16075.714899159701</v>
      </c>
      <c r="AW84" s="16">
        <v>16209.376957983201</v>
      </c>
      <c r="AX84" s="16">
        <v>16343.039016806701</v>
      </c>
      <c r="AY84" s="16">
        <v>16476.701075630299</v>
      </c>
      <c r="AZ84" s="16">
        <v>16610.363134453801</v>
      </c>
      <c r="BA84" s="16">
        <v>16744.025193277299</v>
      </c>
      <c r="BB84" s="33">
        <f t="shared" si="20"/>
        <v>192106.60643697489</v>
      </c>
      <c r="BC84" s="16">
        <f t="shared" si="21"/>
        <v>12600</v>
      </c>
      <c r="BD84" s="16">
        <f t="shared" si="12"/>
        <v>13800</v>
      </c>
      <c r="BE84" s="16">
        <f t="shared" si="12"/>
        <v>15400</v>
      </c>
      <c r="BF84" s="16">
        <f t="shared" si="12"/>
        <v>15300</v>
      </c>
      <c r="BG84" s="16">
        <f t="shared" si="12"/>
        <v>17000</v>
      </c>
      <c r="BH84" s="16">
        <f t="shared" si="12"/>
        <v>17400</v>
      </c>
      <c r="BI84" s="16">
        <f t="shared" si="17"/>
        <v>17100</v>
      </c>
      <c r="BJ84" s="16">
        <f t="shared" si="17"/>
        <v>17100</v>
      </c>
      <c r="BK84" s="16">
        <f t="shared" si="17"/>
        <v>17100</v>
      </c>
      <c r="BL84" s="16">
        <f t="shared" si="17"/>
        <v>16200</v>
      </c>
      <c r="BM84" s="16">
        <f t="shared" si="17"/>
        <v>17100</v>
      </c>
      <c r="BN84" s="16">
        <f t="shared" si="17"/>
        <v>16000</v>
      </c>
      <c r="BO84" s="39"/>
      <c r="BP84" s="39"/>
      <c r="BQ84" s="39"/>
      <c r="BR84" s="39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0">
        <f t="shared" si="22"/>
        <v>0.63948514575418547</v>
      </c>
      <c r="CH84" s="30">
        <f t="shared" si="23"/>
        <v>0.38864565491401021</v>
      </c>
    </row>
    <row r="85" spans="2:86" s="13" customFormat="1" x14ac:dyDescent="0.25">
      <c r="B85" s="14" t="s">
        <v>162</v>
      </c>
      <c r="C85" s="15">
        <v>8</v>
      </c>
      <c r="D85" s="14" t="s">
        <v>150</v>
      </c>
      <c r="E85" s="14" t="s">
        <v>163</v>
      </c>
      <c r="F85" s="16">
        <v>1797.61</v>
      </c>
      <c r="G85" s="16">
        <v>2136.4499999999998</v>
      </c>
      <c r="H85" s="16">
        <v>3066.82</v>
      </c>
      <c r="I85" s="16">
        <v>2438.84</v>
      </c>
      <c r="J85" s="16">
        <v>2177.42</v>
      </c>
      <c r="K85" s="16">
        <v>2481.8000000000002</v>
      </c>
      <c r="L85" s="16">
        <v>2122.08</v>
      </c>
      <c r="M85" s="16">
        <v>1231.3599999999999</v>
      </c>
      <c r="N85" s="16">
        <v>1841.53</v>
      </c>
      <c r="O85" s="16">
        <v>2171.1</v>
      </c>
      <c r="P85" s="16">
        <v>1347.89</v>
      </c>
      <c r="Q85" s="16">
        <v>621.53</v>
      </c>
      <c r="R85" s="16">
        <v>1073.94</v>
      </c>
      <c r="S85" s="16">
        <v>1203.46</v>
      </c>
      <c r="T85" s="16">
        <v>14.29</v>
      </c>
      <c r="U85" s="16">
        <v>-1587.46</v>
      </c>
      <c r="V85" s="16">
        <v>-2396.42</v>
      </c>
      <c r="W85" s="16">
        <v>-2001.08</v>
      </c>
      <c r="X85" s="16">
        <v>-681.4</v>
      </c>
      <c r="Y85" s="16">
        <v>-346.33</v>
      </c>
      <c r="Z85" s="16">
        <v>1157.54</v>
      </c>
      <c r="AA85" s="16">
        <v>-207.21</v>
      </c>
      <c r="AB85" s="16">
        <v>-348.96</v>
      </c>
      <c r="AC85" s="16">
        <v>-641.83000000000004</v>
      </c>
      <c r="AD85" s="16">
        <v>-577.38</v>
      </c>
      <c r="AE85" s="16">
        <v>-261.56</v>
      </c>
      <c r="AF85" s="16">
        <v>-607.78</v>
      </c>
      <c r="AG85" s="16">
        <v>-196.17</v>
      </c>
      <c r="AH85" s="16">
        <v>800.65</v>
      </c>
      <c r="AI85" s="16">
        <v>833.55</v>
      </c>
      <c r="AJ85" s="16">
        <v>1371.16</v>
      </c>
      <c r="AK85" s="16">
        <v>2661.16</v>
      </c>
      <c r="AL85" s="16">
        <v>2023.13</v>
      </c>
      <c r="AM85" s="16">
        <v>1047.3699999999999</v>
      </c>
      <c r="AN85" s="16">
        <v>780.9</v>
      </c>
      <c r="AO85" s="16">
        <v>-118.876806722693</v>
      </c>
      <c r="AP85" s="16">
        <v>-167.62075630252201</v>
      </c>
      <c r="AQ85" s="16">
        <v>-216.36470588235201</v>
      </c>
      <c r="AR85" s="16">
        <v>-265.10865546218201</v>
      </c>
      <c r="AS85" s="16">
        <v>-313.85260504202199</v>
      </c>
      <c r="AT85" s="16">
        <v>-362.59655462185202</v>
      </c>
      <c r="AU85" s="16">
        <v>-411.34050420168199</v>
      </c>
      <c r="AV85" s="16">
        <v>-460.08445378151202</v>
      </c>
      <c r="AW85" s="16">
        <v>-508.828403361342</v>
      </c>
      <c r="AX85" s="16">
        <v>-557.57235294118198</v>
      </c>
      <c r="AY85" s="16">
        <v>-606.31630252101195</v>
      </c>
      <c r="AZ85" s="16">
        <v>-655.06025210084204</v>
      </c>
      <c r="BA85" s="16">
        <v>-703.80420168067099</v>
      </c>
      <c r="BB85" s="33">
        <f t="shared" si="20"/>
        <v>-5228.5497478991738</v>
      </c>
      <c r="BC85" s="16">
        <f t="shared" si="21"/>
        <v>400</v>
      </c>
      <c r="BD85" s="16">
        <f t="shared" si="12"/>
        <v>200</v>
      </c>
      <c r="BE85" s="16">
        <f t="shared" si="12"/>
        <v>400</v>
      </c>
      <c r="BF85" s="16">
        <f t="shared" si="12"/>
        <v>100</v>
      </c>
      <c r="BG85" s="16">
        <f t="shared" si="12"/>
        <v>-500</v>
      </c>
      <c r="BH85" s="16">
        <f t="shared" si="12"/>
        <v>-600</v>
      </c>
      <c r="BI85" s="16">
        <f t="shared" si="17"/>
        <v>-900</v>
      </c>
      <c r="BJ85" s="16">
        <f t="shared" si="17"/>
        <v>-1800</v>
      </c>
      <c r="BK85" s="16">
        <f t="shared" si="17"/>
        <v>-1400</v>
      </c>
      <c r="BL85" s="16">
        <f t="shared" si="17"/>
        <v>-700</v>
      </c>
      <c r="BM85" s="16">
        <f t="shared" si="17"/>
        <v>-500</v>
      </c>
      <c r="BN85" s="16">
        <f t="shared" si="17"/>
        <v>100</v>
      </c>
      <c r="BO85" s="39"/>
      <c r="BP85" s="39"/>
      <c r="BQ85" s="39"/>
      <c r="BR85" s="39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0">
        <f t="shared" si="22"/>
        <v>0.37642998560969787</v>
      </c>
      <c r="CH85" s="30">
        <f t="shared" si="23"/>
        <v>0.13174284706194536</v>
      </c>
    </row>
    <row r="86" spans="2:86" s="13" customFormat="1" x14ac:dyDescent="0.25">
      <c r="B86" s="14" t="s">
        <v>164</v>
      </c>
      <c r="C86" s="15">
        <v>8</v>
      </c>
      <c r="D86" s="14" t="s">
        <v>150</v>
      </c>
      <c r="E86" s="14" t="s">
        <v>165</v>
      </c>
      <c r="F86" s="16">
        <v>10803.6</v>
      </c>
      <c r="G86" s="16">
        <v>11007.52</v>
      </c>
      <c r="H86" s="16">
        <v>9201.69</v>
      </c>
      <c r="I86" s="16">
        <v>9475.74</v>
      </c>
      <c r="J86" s="16">
        <v>9604.01</v>
      </c>
      <c r="K86" s="16">
        <v>10047.209999999999</v>
      </c>
      <c r="L86" s="16">
        <v>10527.23</v>
      </c>
      <c r="M86" s="16">
        <v>9910.5400000000009</v>
      </c>
      <c r="N86" s="16">
        <v>9814.2900000000009</v>
      </c>
      <c r="O86" s="16">
        <v>10335.23</v>
      </c>
      <c r="P86" s="16">
        <v>9902.1299999999992</v>
      </c>
      <c r="Q86" s="16">
        <v>9788.16</v>
      </c>
      <c r="R86" s="16">
        <v>9745.76</v>
      </c>
      <c r="S86" s="16">
        <v>8604.65</v>
      </c>
      <c r="T86" s="16">
        <v>9043.2900000000009</v>
      </c>
      <c r="U86" s="16">
        <v>8108.97</v>
      </c>
      <c r="V86" s="16">
        <v>7409.35</v>
      </c>
      <c r="W86" s="16">
        <v>7953.82</v>
      </c>
      <c r="X86" s="16">
        <v>8486.2199999999993</v>
      </c>
      <c r="Y86" s="16">
        <v>9392.69</v>
      </c>
      <c r="Z86" s="16">
        <v>9932.07</v>
      </c>
      <c r="AA86" s="16">
        <v>9672.57</v>
      </c>
      <c r="AB86" s="16">
        <v>9967.99</v>
      </c>
      <c r="AC86" s="16">
        <v>9387.84</v>
      </c>
      <c r="AD86" s="16">
        <v>8522.8700000000008</v>
      </c>
      <c r="AE86" s="16">
        <v>7627.99</v>
      </c>
      <c r="AF86" s="16">
        <v>6989.81</v>
      </c>
      <c r="AG86" s="16">
        <v>5701.87</v>
      </c>
      <c r="AH86" s="16">
        <v>5717.85</v>
      </c>
      <c r="AI86" s="16">
        <v>4413.54</v>
      </c>
      <c r="AJ86" s="16">
        <v>4128.7299999999996</v>
      </c>
      <c r="AK86" s="16">
        <v>4493.99</v>
      </c>
      <c r="AL86" s="16">
        <v>3309.61</v>
      </c>
      <c r="AM86" s="16">
        <v>4547.54</v>
      </c>
      <c r="AN86" s="16">
        <v>3014.78</v>
      </c>
      <c r="AO86" s="16">
        <v>4784.40573109243</v>
      </c>
      <c r="AP86" s="16">
        <v>4595.2994621848702</v>
      </c>
      <c r="AQ86" s="16">
        <v>4406.1931932773095</v>
      </c>
      <c r="AR86" s="16">
        <v>4217.0869243697398</v>
      </c>
      <c r="AS86" s="16">
        <v>4027.98065546218</v>
      </c>
      <c r="AT86" s="16">
        <v>3838.8743865546198</v>
      </c>
      <c r="AU86" s="16">
        <v>3649.7681176470501</v>
      </c>
      <c r="AV86" s="16">
        <v>3460.6618487394899</v>
      </c>
      <c r="AW86" s="16">
        <v>3271.5555798319301</v>
      </c>
      <c r="AX86" s="16">
        <v>3082.4493109243699</v>
      </c>
      <c r="AY86" s="16">
        <v>2893.3430420168002</v>
      </c>
      <c r="AZ86" s="16">
        <v>2704.2367731092399</v>
      </c>
      <c r="BA86" s="16">
        <v>2515.1305042016802</v>
      </c>
      <c r="BB86" s="33">
        <f t="shared" si="20"/>
        <v>42662.579798319275</v>
      </c>
      <c r="BC86" s="16">
        <f t="shared" si="21"/>
        <v>5700</v>
      </c>
      <c r="BD86" s="16">
        <f t="shared" si="12"/>
        <v>5100</v>
      </c>
      <c r="BE86" s="16">
        <f t="shared" si="12"/>
        <v>4700</v>
      </c>
      <c r="BF86" s="16">
        <f t="shared" si="12"/>
        <v>3800</v>
      </c>
      <c r="BG86" s="16">
        <f t="shared" si="12"/>
        <v>3900</v>
      </c>
      <c r="BH86" s="16">
        <f t="shared" si="12"/>
        <v>3000</v>
      </c>
      <c r="BI86" s="16">
        <f t="shared" si="17"/>
        <v>2800</v>
      </c>
      <c r="BJ86" s="16">
        <f t="shared" si="17"/>
        <v>3000</v>
      </c>
      <c r="BK86" s="16">
        <f t="shared" si="17"/>
        <v>2200</v>
      </c>
      <c r="BL86" s="16">
        <f t="shared" si="17"/>
        <v>3100</v>
      </c>
      <c r="BM86" s="16">
        <f t="shared" si="17"/>
        <v>2000</v>
      </c>
      <c r="BN86" s="16">
        <f t="shared" si="17"/>
        <v>3200</v>
      </c>
      <c r="BO86" s="39"/>
      <c r="BP86" s="39"/>
      <c r="BQ86" s="39"/>
      <c r="BR86" s="39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0">
        <f t="shared" si="22"/>
        <v>0.84764676857030696</v>
      </c>
      <c r="CH86" s="30">
        <f t="shared" si="23"/>
        <v>0.70106797970917145</v>
      </c>
    </row>
    <row r="87" spans="2:86" s="13" customFormat="1" x14ac:dyDescent="0.25">
      <c r="B87" s="14" t="s">
        <v>166</v>
      </c>
      <c r="C87" s="15">
        <v>8</v>
      </c>
      <c r="D87" s="14" t="s">
        <v>150</v>
      </c>
      <c r="E87" s="14" t="s">
        <v>167</v>
      </c>
      <c r="F87" s="16">
        <v>8660.0499999999993</v>
      </c>
      <c r="G87" s="16">
        <v>8308.16</v>
      </c>
      <c r="H87" s="16">
        <v>8304.9</v>
      </c>
      <c r="I87" s="16">
        <v>7667.06</v>
      </c>
      <c r="J87" s="16">
        <v>6782.37</v>
      </c>
      <c r="K87" s="16">
        <v>6394.78</v>
      </c>
      <c r="L87" s="16">
        <v>6151.98</v>
      </c>
      <c r="M87" s="16">
        <v>5745.75</v>
      </c>
      <c r="N87" s="16">
        <v>5366.49</v>
      </c>
      <c r="O87" s="16">
        <v>5696.33</v>
      </c>
      <c r="P87" s="16">
        <v>6949.25</v>
      </c>
      <c r="Q87" s="16">
        <v>6437.13</v>
      </c>
      <c r="R87" s="16">
        <v>6321.31</v>
      </c>
      <c r="S87" s="16">
        <v>7759.15</v>
      </c>
      <c r="T87" s="16">
        <v>9251.44</v>
      </c>
      <c r="U87" s="16">
        <v>8935.51</v>
      </c>
      <c r="V87" s="16">
        <v>7785.97</v>
      </c>
      <c r="W87" s="16">
        <v>8851.52</v>
      </c>
      <c r="X87" s="16">
        <v>8817.4599999999991</v>
      </c>
      <c r="Y87" s="16">
        <v>9376.39</v>
      </c>
      <c r="Z87" s="16">
        <v>10691.12</v>
      </c>
      <c r="AA87" s="16">
        <v>10940.72</v>
      </c>
      <c r="AB87" s="16">
        <v>12166.92</v>
      </c>
      <c r="AC87" s="16">
        <v>13491.61</v>
      </c>
      <c r="AD87" s="16">
        <v>14079.2</v>
      </c>
      <c r="AE87" s="16">
        <v>14291.15</v>
      </c>
      <c r="AF87" s="16">
        <v>14319.86</v>
      </c>
      <c r="AG87" s="16">
        <v>15069.2</v>
      </c>
      <c r="AH87" s="16">
        <v>15054.99</v>
      </c>
      <c r="AI87" s="16">
        <v>15411.29</v>
      </c>
      <c r="AJ87" s="16">
        <v>16280.3</v>
      </c>
      <c r="AK87" s="16">
        <v>16041.28</v>
      </c>
      <c r="AL87" s="16">
        <v>15301.66</v>
      </c>
      <c r="AM87" s="16">
        <v>15462.05</v>
      </c>
      <c r="AN87" s="16">
        <v>15514.28</v>
      </c>
      <c r="AO87" s="16">
        <v>16268.677613445299</v>
      </c>
      <c r="AP87" s="16">
        <v>16595.225369747801</v>
      </c>
      <c r="AQ87" s="16">
        <v>16921.773126050401</v>
      </c>
      <c r="AR87" s="16">
        <v>17248.320882352898</v>
      </c>
      <c r="AS87" s="16">
        <v>17574.8686386554</v>
      </c>
      <c r="AT87" s="16">
        <v>17901.416394957902</v>
      </c>
      <c r="AU87" s="16">
        <v>18227.964151260501</v>
      </c>
      <c r="AV87" s="16">
        <v>18554.511907562999</v>
      </c>
      <c r="AW87" s="16">
        <v>18881.059663865501</v>
      </c>
      <c r="AX87" s="16">
        <v>19207.607420167998</v>
      </c>
      <c r="AY87" s="16">
        <v>19534.1551764705</v>
      </c>
      <c r="AZ87" s="16">
        <v>19860.7029327731</v>
      </c>
      <c r="BA87" s="16">
        <v>20187.250689075601</v>
      </c>
      <c r="BB87" s="33">
        <f t="shared" si="20"/>
        <v>220694.85635294058</v>
      </c>
      <c r="BC87" s="16">
        <f t="shared" si="21"/>
        <v>17000</v>
      </c>
      <c r="BD87" s="16">
        <f t="shared" si="12"/>
        <v>17200</v>
      </c>
      <c r="BE87" s="16">
        <f t="shared" si="12"/>
        <v>17300</v>
      </c>
      <c r="BF87" s="16">
        <f t="shared" si="12"/>
        <v>18200</v>
      </c>
      <c r="BG87" s="16">
        <f t="shared" si="12"/>
        <v>18100</v>
      </c>
      <c r="BH87" s="16">
        <f t="shared" si="12"/>
        <v>18600</v>
      </c>
      <c r="BI87" s="16">
        <f t="shared" si="17"/>
        <v>19600</v>
      </c>
      <c r="BJ87" s="16">
        <f t="shared" si="17"/>
        <v>19300</v>
      </c>
      <c r="BK87" s="16">
        <f t="shared" si="17"/>
        <v>18400</v>
      </c>
      <c r="BL87" s="16">
        <f t="shared" si="17"/>
        <v>18600</v>
      </c>
      <c r="BM87" s="16">
        <f t="shared" si="17"/>
        <v>18700</v>
      </c>
      <c r="BN87" s="16">
        <f t="shared" si="17"/>
        <v>19600</v>
      </c>
      <c r="BO87" s="39"/>
      <c r="BP87" s="39"/>
      <c r="BQ87" s="39"/>
      <c r="BR87" s="39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0">
        <f t="shared" si="22"/>
        <v>0.90600594353541275</v>
      </c>
      <c r="CH87" s="30">
        <f t="shared" si="23"/>
        <v>0.80806815666391385</v>
      </c>
    </row>
    <row r="88" spans="2:86" s="13" customFormat="1" x14ac:dyDescent="0.25">
      <c r="B88" s="14" t="s">
        <v>168</v>
      </c>
      <c r="C88" s="15">
        <v>8</v>
      </c>
      <c r="D88" s="14" t="s">
        <v>150</v>
      </c>
      <c r="E88" s="14" t="s">
        <v>169</v>
      </c>
      <c r="F88" s="16">
        <v>1774</v>
      </c>
      <c r="G88" s="16">
        <v>1546.57</v>
      </c>
      <c r="H88" s="16">
        <v>1117.54</v>
      </c>
      <c r="I88" s="16">
        <v>304.44</v>
      </c>
      <c r="J88" s="16">
        <v>567.52</v>
      </c>
      <c r="K88" s="16">
        <v>303.79000000000002</v>
      </c>
      <c r="L88" s="16">
        <v>357.99</v>
      </c>
      <c r="M88" s="16">
        <v>1157.43</v>
      </c>
      <c r="N88" s="16">
        <v>-91.32</v>
      </c>
      <c r="O88" s="16">
        <v>985.82</v>
      </c>
      <c r="P88" s="16">
        <v>730.68</v>
      </c>
      <c r="Q88" s="16">
        <v>703.63</v>
      </c>
      <c r="R88" s="16">
        <v>-717.72</v>
      </c>
      <c r="S88" s="16">
        <v>-928.61</v>
      </c>
      <c r="T88" s="16">
        <v>-105.37</v>
      </c>
      <c r="U88" s="16">
        <v>-811.1</v>
      </c>
      <c r="V88" s="16">
        <v>-248.87</v>
      </c>
      <c r="W88" s="16">
        <v>191.13</v>
      </c>
      <c r="X88" s="16">
        <v>173.35</v>
      </c>
      <c r="Y88" s="16">
        <v>-61.45</v>
      </c>
      <c r="Z88" s="16">
        <v>1325.65</v>
      </c>
      <c r="AA88" s="16">
        <v>129.19</v>
      </c>
      <c r="AB88" s="16">
        <v>531.59</v>
      </c>
      <c r="AC88" s="16">
        <v>1630.51</v>
      </c>
      <c r="AD88" s="16">
        <v>1840.07</v>
      </c>
      <c r="AE88" s="16">
        <v>3000.1</v>
      </c>
      <c r="AF88" s="16">
        <v>1921.75</v>
      </c>
      <c r="AG88" s="16">
        <v>2511.36</v>
      </c>
      <c r="AH88" s="16">
        <v>1809.61</v>
      </c>
      <c r="AI88" s="16">
        <v>2949.06</v>
      </c>
      <c r="AJ88" s="16">
        <v>4380.3500000000004</v>
      </c>
      <c r="AK88" s="16">
        <v>5395.68</v>
      </c>
      <c r="AL88" s="16">
        <v>5221.6400000000003</v>
      </c>
      <c r="AM88" s="16">
        <v>4055.82</v>
      </c>
      <c r="AN88" s="16">
        <v>3047</v>
      </c>
      <c r="AO88" s="16">
        <v>3198.2668403361399</v>
      </c>
      <c r="AP88" s="16">
        <v>3301.8232044817901</v>
      </c>
      <c r="AQ88" s="16">
        <v>3405.3795686274502</v>
      </c>
      <c r="AR88" s="16">
        <v>3508.9359327730999</v>
      </c>
      <c r="AS88" s="16">
        <v>3612.4922969187601</v>
      </c>
      <c r="AT88" s="16">
        <v>3716.0486610644198</v>
      </c>
      <c r="AU88" s="16">
        <v>3819.6050252100799</v>
      </c>
      <c r="AV88" s="16">
        <v>3923.1613893557401</v>
      </c>
      <c r="AW88" s="16">
        <v>4026.7177535013998</v>
      </c>
      <c r="AX88" s="16">
        <v>4130.2741176470599</v>
      </c>
      <c r="AY88" s="16">
        <v>4233.8304817927101</v>
      </c>
      <c r="AZ88" s="16">
        <v>4337.3868459383702</v>
      </c>
      <c r="BA88" s="16">
        <v>4440.9432100840304</v>
      </c>
      <c r="BB88" s="33">
        <f t="shared" si="20"/>
        <v>46456.598487394913</v>
      </c>
      <c r="BC88" s="16">
        <f t="shared" si="21"/>
        <v>2200</v>
      </c>
      <c r="BD88" s="16">
        <f t="shared" si="12"/>
        <v>3500</v>
      </c>
      <c r="BE88" s="16">
        <f t="shared" si="12"/>
        <v>2300</v>
      </c>
      <c r="BF88" s="16">
        <f t="shared" si="12"/>
        <v>3000</v>
      </c>
      <c r="BG88" s="16">
        <f t="shared" si="12"/>
        <v>2100</v>
      </c>
      <c r="BH88" s="16">
        <f t="shared" si="12"/>
        <v>3500</v>
      </c>
      <c r="BI88" s="16">
        <f t="shared" si="17"/>
        <v>5200</v>
      </c>
      <c r="BJ88" s="16">
        <f t="shared" si="17"/>
        <v>6400</v>
      </c>
      <c r="BK88" s="16">
        <f t="shared" si="17"/>
        <v>6200</v>
      </c>
      <c r="BL88" s="16">
        <f t="shared" si="17"/>
        <v>4800</v>
      </c>
      <c r="BM88" s="16">
        <f t="shared" si="17"/>
        <v>3600</v>
      </c>
      <c r="BN88" s="16">
        <f t="shared" si="17"/>
        <v>3800</v>
      </c>
      <c r="BO88" s="39"/>
      <c r="BP88" s="39"/>
      <c r="BQ88" s="39"/>
      <c r="BR88" s="39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0">
        <f t="shared" si="22"/>
        <v>0.66413113115995293</v>
      </c>
      <c r="CH88" s="30">
        <f t="shared" si="23"/>
        <v>0.42032566255297193</v>
      </c>
    </row>
    <row r="89" spans="2:86" s="13" customFormat="1" x14ac:dyDescent="0.25">
      <c r="B89" s="14" t="s">
        <v>170</v>
      </c>
      <c r="C89" s="15">
        <v>8</v>
      </c>
      <c r="D89" s="14" t="s">
        <v>150</v>
      </c>
      <c r="E89" s="14" t="s">
        <v>171</v>
      </c>
      <c r="F89" s="16">
        <v>12754.05</v>
      </c>
      <c r="G89" s="16">
        <v>13108.41</v>
      </c>
      <c r="H89" s="16">
        <v>12931.69</v>
      </c>
      <c r="I89" s="16">
        <v>13925.04</v>
      </c>
      <c r="J89" s="16">
        <v>14068.55</v>
      </c>
      <c r="K89" s="16">
        <v>15051.62</v>
      </c>
      <c r="L89" s="16">
        <v>14622.34</v>
      </c>
      <c r="M89" s="16">
        <v>15039.78</v>
      </c>
      <c r="N89" s="16">
        <v>15177.37</v>
      </c>
      <c r="O89" s="16">
        <v>15434.91</v>
      </c>
      <c r="P89" s="16">
        <v>16980.37</v>
      </c>
      <c r="Q89" s="16">
        <v>17148.29</v>
      </c>
      <c r="R89" s="16">
        <v>17827.03</v>
      </c>
      <c r="S89" s="16">
        <v>16690.52</v>
      </c>
      <c r="T89" s="16">
        <v>15806.85</v>
      </c>
      <c r="U89" s="16">
        <v>15443.8</v>
      </c>
      <c r="V89" s="16">
        <v>14020.56</v>
      </c>
      <c r="W89" s="16">
        <v>13195.63</v>
      </c>
      <c r="X89" s="16">
        <v>14610.42</v>
      </c>
      <c r="Y89" s="16">
        <v>15165.35</v>
      </c>
      <c r="Z89" s="16">
        <v>16050.24</v>
      </c>
      <c r="AA89" s="16">
        <v>16284.14</v>
      </c>
      <c r="AB89" s="16">
        <v>16682.509999999998</v>
      </c>
      <c r="AC89" s="16">
        <v>17163.439999999999</v>
      </c>
      <c r="AD89" s="16">
        <v>16488.25</v>
      </c>
      <c r="AE89" s="16">
        <v>17484.02</v>
      </c>
      <c r="AF89" s="16">
        <v>15927.86</v>
      </c>
      <c r="AG89" s="16">
        <v>16613.45</v>
      </c>
      <c r="AH89" s="16">
        <v>17709.349999999999</v>
      </c>
      <c r="AI89" s="16">
        <v>18163.919999999998</v>
      </c>
      <c r="AJ89" s="16">
        <v>18893.48</v>
      </c>
      <c r="AK89" s="16">
        <v>18770.03</v>
      </c>
      <c r="AL89" s="16">
        <v>19302.099999999999</v>
      </c>
      <c r="AM89" s="16">
        <v>18878.580000000002</v>
      </c>
      <c r="AN89" s="16">
        <v>17766.060000000001</v>
      </c>
      <c r="AO89" s="16">
        <v>18574.320084033599</v>
      </c>
      <c r="AP89" s="16">
        <v>18715.464834733899</v>
      </c>
      <c r="AQ89" s="16">
        <v>18856.609585434198</v>
      </c>
      <c r="AR89" s="16">
        <v>18997.754336134502</v>
      </c>
      <c r="AS89" s="16">
        <v>19138.899086834699</v>
      </c>
      <c r="AT89" s="16">
        <v>19280.043837534999</v>
      </c>
      <c r="AU89" s="16">
        <v>19421.188588235302</v>
      </c>
      <c r="AV89" s="16">
        <v>19562.333338935601</v>
      </c>
      <c r="AW89" s="16">
        <v>19703.478089635799</v>
      </c>
      <c r="AX89" s="16">
        <v>19844.622840336098</v>
      </c>
      <c r="AY89" s="16">
        <v>19985.767591036401</v>
      </c>
      <c r="AZ89" s="16">
        <v>20126.912341736701</v>
      </c>
      <c r="BA89" s="16">
        <v>20268.057092437</v>
      </c>
      <c r="BB89" s="33">
        <f t="shared" si="20"/>
        <v>233901.13156302518</v>
      </c>
      <c r="BC89" s="16">
        <f t="shared" si="21"/>
        <v>18000</v>
      </c>
      <c r="BD89" s="16">
        <f t="shared" si="12"/>
        <v>19100</v>
      </c>
      <c r="BE89" s="16">
        <f t="shared" si="12"/>
        <v>17400</v>
      </c>
      <c r="BF89" s="16">
        <f t="shared" si="12"/>
        <v>18100</v>
      </c>
      <c r="BG89" s="16">
        <f t="shared" si="12"/>
        <v>19300</v>
      </c>
      <c r="BH89" s="16">
        <f t="shared" si="12"/>
        <v>19800</v>
      </c>
      <c r="BI89" s="16">
        <f t="shared" si="17"/>
        <v>20600</v>
      </c>
      <c r="BJ89" s="16">
        <f t="shared" si="17"/>
        <v>20500</v>
      </c>
      <c r="BK89" s="16">
        <f t="shared" si="17"/>
        <v>21000</v>
      </c>
      <c r="BL89" s="16">
        <f t="shared" si="17"/>
        <v>20600</v>
      </c>
      <c r="BM89" s="16">
        <f t="shared" si="17"/>
        <v>19400</v>
      </c>
      <c r="BN89" s="16">
        <f t="shared" si="17"/>
        <v>20200</v>
      </c>
      <c r="BO89" s="39"/>
      <c r="BP89" s="39"/>
      <c r="BQ89" s="39"/>
      <c r="BR89" s="39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0">
        <f t="shared" si="22"/>
        <v>0.80708895703975103</v>
      </c>
      <c r="CH89" s="30">
        <f t="shared" si="23"/>
        <v>0.63195704448799761</v>
      </c>
    </row>
    <row r="90" spans="2:86" s="13" customFormat="1" x14ac:dyDescent="0.25">
      <c r="B90" s="14" t="s">
        <v>172</v>
      </c>
      <c r="C90" s="15">
        <v>8</v>
      </c>
      <c r="D90" s="14" t="s">
        <v>150</v>
      </c>
      <c r="E90" s="14" t="s">
        <v>173</v>
      </c>
      <c r="F90" s="16">
        <v>12740.29</v>
      </c>
      <c r="G90" s="16">
        <v>12303.11</v>
      </c>
      <c r="H90" s="16">
        <v>13217.16</v>
      </c>
      <c r="I90" s="16">
        <v>13194.53</v>
      </c>
      <c r="J90" s="16">
        <v>12480.87</v>
      </c>
      <c r="K90" s="16">
        <v>12834.86</v>
      </c>
      <c r="L90" s="16">
        <v>14483.43</v>
      </c>
      <c r="M90" s="16">
        <v>16058.36</v>
      </c>
      <c r="N90" s="16">
        <v>15228.74</v>
      </c>
      <c r="O90" s="16">
        <v>15133.33</v>
      </c>
      <c r="P90" s="16">
        <v>14707.35</v>
      </c>
      <c r="Q90" s="16">
        <v>14775.86</v>
      </c>
      <c r="R90" s="16">
        <v>14716.42</v>
      </c>
      <c r="S90" s="16">
        <v>15519.56</v>
      </c>
      <c r="T90" s="16">
        <v>13872.05</v>
      </c>
      <c r="U90" s="16">
        <v>13761.97</v>
      </c>
      <c r="V90" s="16">
        <v>13816.67</v>
      </c>
      <c r="W90" s="16">
        <v>14508.07</v>
      </c>
      <c r="X90" s="16">
        <v>13154.71</v>
      </c>
      <c r="Y90" s="16">
        <v>13607.04</v>
      </c>
      <c r="Z90" s="16">
        <v>12485.05</v>
      </c>
      <c r="AA90" s="16">
        <v>12491.73</v>
      </c>
      <c r="AB90" s="16">
        <v>12119.77</v>
      </c>
      <c r="AC90" s="16">
        <v>11874.61</v>
      </c>
      <c r="AD90" s="16">
        <v>10946.01</v>
      </c>
      <c r="AE90" s="16">
        <v>10281.5</v>
      </c>
      <c r="AF90" s="16">
        <v>10753.53</v>
      </c>
      <c r="AG90" s="16">
        <v>11472.02</v>
      </c>
      <c r="AH90" s="16">
        <v>10970.32</v>
      </c>
      <c r="AI90" s="16">
        <v>10367.49</v>
      </c>
      <c r="AJ90" s="16">
        <v>10731.97</v>
      </c>
      <c r="AK90" s="16">
        <v>10522.81</v>
      </c>
      <c r="AL90" s="16">
        <v>9746.92</v>
      </c>
      <c r="AM90" s="16">
        <v>8842.83</v>
      </c>
      <c r="AN90" s="16">
        <v>7367.18</v>
      </c>
      <c r="AO90" s="16">
        <v>9950.0509243697506</v>
      </c>
      <c r="AP90" s="16">
        <v>9802.6916582633094</v>
      </c>
      <c r="AQ90" s="16">
        <v>9655.3323921568699</v>
      </c>
      <c r="AR90" s="16">
        <v>9507.9731260504195</v>
      </c>
      <c r="AS90" s="16">
        <v>9360.6138599439801</v>
      </c>
      <c r="AT90" s="16">
        <v>9213.2545938375406</v>
      </c>
      <c r="AU90" s="16">
        <v>9065.8953277310902</v>
      </c>
      <c r="AV90" s="16">
        <v>8918.5360616246508</v>
      </c>
      <c r="AW90" s="16">
        <v>8771.1767955182095</v>
      </c>
      <c r="AX90" s="16">
        <v>8623.81752941177</v>
      </c>
      <c r="AY90" s="16">
        <v>8476.4582633053196</v>
      </c>
      <c r="AZ90" s="16">
        <v>8329.0989971988802</v>
      </c>
      <c r="BA90" s="16">
        <v>8181.7397310924398</v>
      </c>
      <c r="BB90" s="33">
        <f t="shared" si="20"/>
        <v>107906.58833613447</v>
      </c>
      <c r="BC90" s="16">
        <f t="shared" si="21"/>
        <v>9700</v>
      </c>
      <c r="BD90" s="16">
        <f t="shared" si="12"/>
        <v>9100</v>
      </c>
      <c r="BE90" s="16">
        <f t="shared" si="12"/>
        <v>9500</v>
      </c>
      <c r="BF90" s="16">
        <f t="shared" si="12"/>
        <v>10200</v>
      </c>
      <c r="BG90" s="16">
        <f t="shared" si="12"/>
        <v>9700</v>
      </c>
      <c r="BH90" s="16">
        <f t="shared" si="12"/>
        <v>9200</v>
      </c>
      <c r="BI90" s="16">
        <f t="shared" si="17"/>
        <v>9500</v>
      </c>
      <c r="BJ90" s="16">
        <f t="shared" si="17"/>
        <v>9300</v>
      </c>
      <c r="BK90" s="16">
        <f t="shared" si="17"/>
        <v>8600</v>
      </c>
      <c r="BL90" s="16">
        <f t="shared" si="17"/>
        <v>7800</v>
      </c>
      <c r="BM90" s="16">
        <f t="shared" si="17"/>
        <v>6500</v>
      </c>
      <c r="BN90" s="16">
        <f t="shared" si="17"/>
        <v>8800</v>
      </c>
      <c r="BO90" s="39"/>
      <c r="BP90" s="39"/>
      <c r="BQ90" s="39"/>
      <c r="BR90" s="39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0">
        <f t="shared" si="22"/>
        <v>0.75771819194240997</v>
      </c>
      <c r="CH90" s="30">
        <f t="shared" si="23"/>
        <v>0.55332907678229293</v>
      </c>
    </row>
    <row r="91" spans="2:86" s="13" customFormat="1" x14ac:dyDescent="0.25">
      <c r="B91" s="14" t="s">
        <v>174</v>
      </c>
      <c r="C91" s="15">
        <v>8</v>
      </c>
      <c r="D91" s="14" t="s">
        <v>150</v>
      </c>
      <c r="E91" s="14" t="s">
        <v>175</v>
      </c>
      <c r="F91" s="16">
        <v>6757.73</v>
      </c>
      <c r="G91" s="16">
        <v>7173</v>
      </c>
      <c r="H91" s="16">
        <v>7021.31</v>
      </c>
      <c r="I91" s="16">
        <v>7633.75</v>
      </c>
      <c r="J91" s="16">
        <v>8027.05</v>
      </c>
      <c r="K91" s="16">
        <v>8030.51</v>
      </c>
      <c r="L91" s="16">
        <v>7906.4</v>
      </c>
      <c r="M91" s="16">
        <v>7424.24</v>
      </c>
      <c r="N91" s="16">
        <v>7559.93</v>
      </c>
      <c r="O91" s="16">
        <v>6282.96</v>
      </c>
      <c r="P91" s="16">
        <v>6822.71</v>
      </c>
      <c r="Q91" s="16">
        <v>5509.66</v>
      </c>
      <c r="R91" s="16">
        <v>5697.95</v>
      </c>
      <c r="S91" s="16">
        <v>5007.6000000000004</v>
      </c>
      <c r="T91" s="16">
        <v>4808.55</v>
      </c>
      <c r="U91" s="16">
        <v>5841.98</v>
      </c>
      <c r="V91" s="16">
        <v>6429.14</v>
      </c>
      <c r="W91" s="16">
        <v>5301.57</v>
      </c>
      <c r="X91" s="16">
        <v>6640.89</v>
      </c>
      <c r="Y91" s="16">
        <v>6788.98</v>
      </c>
      <c r="Z91" s="16">
        <v>4920.2</v>
      </c>
      <c r="AA91" s="16">
        <v>5105.01</v>
      </c>
      <c r="AB91" s="16">
        <v>4869.7299999999996</v>
      </c>
      <c r="AC91" s="16">
        <v>3934.95</v>
      </c>
      <c r="AD91" s="16">
        <v>2869.2</v>
      </c>
      <c r="AE91" s="16">
        <v>2788.65</v>
      </c>
      <c r="AF91" s="16">
        <v>2684.94</v>
      </c>
      <c r="AG91" s="16">
        <v>2227.17</v>
      </c>
      <c r="AH91" s="16">
        <v>3115.1</v>
      </c>
      <c r="AI91" s="16">
        <v>2214.73</v>
      </c>
      <c r="AJ91" s="16">
        <v>1968.28</v>
      </c>
      <c r="AK91" s="16">
        <v>3297.76</v>
      </c>
      <c r="AL91" s="16">
        <v>2927.82</v>
      </c>
      <c r="AM91" s="16">
        <v>3144.82</v>
      </c>
      <c r="AN91" s="16">
        <v>2876.53</v>
      </c>
      <c r="AO91" s="16">
        <v>2082.85223529412</v>
      </c>
      <c r="AP91" s="16">
        <v>1910.2951372549001</v>
      </c>
      <c r="AQ91" s="16">
        <v>1737.7380392156899</v>
      </c>
      <c r="AR91" s="16">
        <v>1565.18094117647</v>
      </c>
      <c r="AS91" s="16">
        <v>1392.6238431372601</v>
      </c>
      <c r="AT91" s="16">
        <v>1220.06674509804</v>
      </c>
      <c r="AU91" s="16">
        <v>1047.5096470588301</v>
      </c>
      <c r="AV91" s="16">
        <v>874.95254901961198</v>
      </c>
      <c r="AW91" s="16">
        <v>702.39545098039196</v>
      </c>
      <c r="AX91" s="16">
        <v>529.83835294118205</v>
      </c>
      <c r="AY91" s="16">
        <v>357.28125490196197</v>
      </c>
      <c r="AZ91" s="16">
        <v>184.72415686275099</v>
      </c>
      <c r="BA91" s="16">
        <v>12.167058823532001</v>
      </c>
      <c r="BB91" s="33">
        <f t="shared" si="20"/>
        <v>11534.77317647062</v>
      </c>
      <c r="BC91" s="16">
        <f t="shared" si="21"/>
        <v>1000</v>
      </c>
      <c r="BD91" s="16">
        <f t="shared" si="12"/>
        <v>1000</v>
      </c>
      <c r="BE91" s="16">
        <f t="shared" si="12"/>
        <v>1000</v>
      </c>
      <c r="BF91" s="16">
        <f t="shared" si="12"/>
        <v>800</v>
      </c>
      <c r="BG91" s="16">
        <f t="shared" si="12"/>
        <v>1100</v>
      </c>
      <c r="BH91" s="16">
        <f t="shared" si="12"/>
        <v>800</v>
      </c>
      <c r="BI91" s="16">
        <f t="shared" si="17"/>
        <v>700</v>
      </c>
      <c r="BJ91" s="16">
        <f t="shared" si="17"/>
        <v>1200</v>
      </c>
      <c r="BK91" s="16">
        <f t="shared" si="17"/>
        <v>1000</v>
      </c>
      <c r="BL91" s="16">
        <f t="shared" si="17"/>
        <v>1100</v>
      </c>
      <c r="BM91" s="16">
        <f t="shared" si="17"/>
        <v>1000</v>
      </c>
      <c r="BN91" s="16">
        <f t="shared" si="17"/>
        <v>700</v>
      </c>
      <c r="BO91" s="39"/>
      <c r="BP91" s="39"/>
      <c r="BQ91" s="39"/>
      <c r="BR91" s="39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0">
        <f t="shared" si="22"/>
        <v>0.90900572347627495</v>
      </c>
      <c r="CH91" s="30">
        <f t="shared" si="23"/>
        <v>0.81381490161648351</v>
      </c>
    </row>
    <row r="92" spans="2:86" s="13" customFormat="1" x14ac:dyDescent="0.25">
      <c r="B92" s="14" t="s">
        <v>176</v>
      </c>
      <c r="C92" s="15">
        <v>8</v>
      </c>
      <c r="D92" s="14" t="s">
        <v>150</v>
      </c>
      <c r="E92" s="14" t="s">
        <v>177</v>
      </c>
      <c r="F92" s="16">
        <v>8586.4</v>
      </c>
      <c r="G92" s="16">
        <v>8693.35</v>
      </c>
      <c r="H92" s="16">
        <v>7898.45</v>
      </c>
      <c r="I92" s="16">
        <v>7824.82</v>
      </c>
      <c r="J92" s="16">
        <v>7278.73</v>
      </c>
      <c r="K92" s="16">
        <v>6403.76</v>
      </c>
      <c r="L92" s="16">
        <v>4653.8599999999997</v>
      </c>
      <c r="M92" s="16">
        <v>3573.42</v>
      </c>
      <c r="N92" s="16">
        <v>3773.65</v>
      </c>
      <c r="O92" s="16">
        <v>4028.72</v>
      </c>
      <c r="P92" s="16">
        <v>3139.35</v>
      </c>
      <c r="Q92" s="16">
        <v>2532.81</v>
      </c>
      <c r="R92" s="16">
        <v>3397.63</v>
      </c>
      <c r="S92" s="16">
        <v>3183.97</v>
      </c>
      <c r="T92" s="16">
        <v>3491.87</v>
      </c>
      <c r="U92" s="16">
        <v>4564.8999999999996</v>
      </c>
      <c r="V92" s="16">
        <v>5276.15</v>
      </c>
      <c r="W92" s="16">
        <v>5886.75</v>
      </c>
      <c r="X92" s="16">
        <v>6162.85</v>
      </c>
      <c r="Y92" s="16">
        <v>5017.5200000000004</v>
      </c>
      <c r="Z92" s="16">
        <v>4872.72</v>
      </c>
      <c r="AA92" s="16">
        <v>3499.93</v>
      </c>
      <c r="AB92" s="16">
        <v>2886.44</v>
      </c>
      <c r="AC92" s="16">
        <v>2518.29</v>
      </c>
      <c r="AD92" s="16">
        <v>1787.35</v>
      </c>
      <c r="AE92" s="16">
        <v>2712.74</v>
      </c>
      <c r="AF92" s="16">
        <v>2521.89</v>
      </c>
      <c r="AG92" s="16">
        <v>2530.5100000000002</v>
      </c>
      <c r="AH92" s="16">
        <v>2017.76</v>
      </c>
      <c r="AI92" s="16">
        <v>1444.34</v>
      </c>
      <c r="AJ92" s="16">
        <v>1366.42</v>
      </c>
      <c r="AK92" s="16">
        <v>1824.28</v>
      </c>
      <c r="AL92" s="16">
        <v>2273.52</v>
      </c>
      <c r="AM92" s="16">
        <v>1904.4</v>
      </c>
      <c r="AN92" s="16">
        <v>1755.8</v>
      </c>
      <c r="AO92" s="16">
        <v>1033.5649579832</v>
      </c>
      <c r="AP92" s="16">
        <v>866.72277310924699</v>
      </c>
      <c r="AQ92" s="16">
        <v>699.88058823529695</v>
      </c>
      <c r="AR92" s="16">
        <v>533.03840336134704</v>
      </c>
      <c r="AS92" s="16">
        <v>366.19621848739598</v>
      </c>
      <c r="AT92" s="16">
        <v>199.354033613447</v>
      </c>
      <c r="AU92" s="16">
        <v>32.5118487394966</v>
      </c>
      <c r="AV92" s="16">
        <v>-134.33033613445301</v>
      </c>
      <c r="AW92" s="16">
        <v>-301.17252100840301</v>
      </c>
      <c r="AX92" s="16">
        <v>-468.01470588235298</v>
      </c>
      <c r="AY92" s="16">
        <v>-634.85689075630296</v>
      </c>
      <c r="AZ92" s="16">
        <v>-801.69907563025299</v>
      </c>
      <c r="BA92" s="16">
        <v>-968.54126050420302</v>
      </c>
      <c r="BB92" s="33">
        <f t="shared" si="20"/>
        <v>-610.91092436973724</v>
      </c>
      <c r="BC92" s="16">
        <f t="shared" si="21"/>
        <v>0</v>
      </c>
      <c r="BD92" s="16">
        <f t="shared" si="12"/>
        <v>-100</v>
      </c>
      <c r="BE92" s="16">
        <f t="shared" si="12"/>
        <v>-100</v>
      </c>
      <c r="BF92" s="16">
        <f t="shared" si="12"/>
        <v>-100</v>
      </c>
      <c r="BG92" s="16">
        <f t="shared" si="12"/>
        <v>-100</v>
      </c>
      <c r="BH92" s="16">
        <f t="shared" si="12"/>
        <v>0</v>
      </c>
      <c r="BI92" s="16">
        <f t="shared" si="17"/>
        <v>0</v>
      </c>
      <c r="BJ92" s="16">
        <f t="shared" si="17"/>
        <v>0</v>
      </c>
      <c r="BK92" s="16">
        <f t="shared" si="17"/>
        <v>-100</v>
      </c>
      <c r="BL92" s="16">
        <f t="shared" si="17"/>
        <v>-100</v>
      </c>
      <c r="BM92" s="16">
        <f t="shared" si="17"/>
        <v>0</v>
      </c>
      <c r="BN92" s="16">
        <f t="shared" si="17"/>
        <v>0</v>
      </c>
      <c r="BO92" s="39"/>
      <c r="BP92" s="39"/>
      <c r="BQ92" s="39"/>
      <c r="BR92" s="39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0">
        <f t="shared" si="22"/>
        <v>0.81200136570486015</v>
      </c>
      <c r="CH92" s="30">
        <f t="shared" si="23"/>
        <v>0.64011454844063398</v>
      </c>
    </row>
    <row r="93" spans="2:86" s="13" customFormat="1" x14ac:dyDescent="0.25">
      <c r="B93" s="14" t="s">
        <v>178</v>
      </c>
      <c r="C93" s="15">
        <v>8</v>
      </c>
      <c r="D93" s="14" t="s">
        <v>150</v>
      </c>
      <c r="E93" s="14" t="s">
        <v>179</v>
      </c>
      <c r="F93" s="16">
        <v>1237.93</v>
      </c>
      <c r="G93" s="16">
        <v>401.61</v>
      </c>
      <c r="H93" s="16">
        <v>-270.92</v>
      </c>
      <c r="I93" s="16">
        <v>-1145.5</v>
      </c>
      <c r="J93" s="16">
        <v>-2691.03</v>
      </c>
      <c r="K93" s="16">
        <v>-2169.44</v>
      </c>
      <c r="L93" s="16">
        <v>-2762.29</v>
      </c>
      <c r="M93" s="16">
        <v>-2536.34</v>
      </c>
      <c r="N93" s="16">
        <v>-2741.74</v>
      </c>
      <c r="O93" s="16">
        <v>-3423.42</v>
      </c>
      <c r="P93" s="16">
        <v>-2775.51</v>
      </c>
      <c r="Q93" s="16">
        <v>-3007.11</v>
      </c>
      <c r="R93" s="16">
        <v>-3190.76</v>
      </c>
      <c r="S93" s="16">
        <v>-2036.58</v>
      </c>
      <c r="T93" s="16">
        <v>-2755.31</v>
      </c>
      <c r="U93" s="16">
        <v>-2123.6999999999998</v>
      </c>
      <c r="V93" s="16">
        <v>-1765.33</v>
      </c>
      <c r="W93" s="16">
        <v>-1188.72</v>
      </c>
      <c r="X93" s="16">
        <v>59.64</v>
      </c>
      <c r="Y93" s="16">
        <v>1.83</v>
      </c>
      <c r="Z93" s="16">
        <v>1089.82</v>
      </c>
      <c r="AA93" s="16">
        <v>324.33</v>
      </c>
      <c r="AB93" s="16">
        <v>1819.9</v>
      </c>
      <c r="AC93" s="16">
        <v>319.51</v>
      </c>
      <c r="AD93" s="16">
        <v>1380</v>
      </c>
      <c r="AE93" s="16">
        <v>-100.83</v>
      </c>
      <c r="AF93" s="16">
        <v>-872.14</v>
      </c>
      <c r="AG93" s="16">
        <v>-1179.46</v>
      </c>
      <c r="AH93" s="16">
        <v>-1346.66</v>
      </c>
      <c r="AI93" s="16">
        <v>-2147.61</v>
      </c>
      <c r="AJ93" s="16">
        <v>-3347.9</v>
      </c>
      <c r="AK93" s="16">
        <v>-4467.92</v>
      </c>
      <c r="AL93" s="16">
        <v>-4672.96</v>
      </c>
      <c r="AM93" s="16">
        <v>-4119.42</v>
      </c>
      <c r="AN93" s="16">
        <v>-4157.99</v>
      </c>
      <c r="AO93" s="16">
        <v>-2170.9372941176498</v>
      </c>
      <c r="AP93" s="16">
        <v>-2202.0813977591101</v>
      </c>
      <c r="AQ93" s="16">
        <v>-2233.22550140056</v>
      </c>
      <c r="AR93" s="16">
        <v>-2264.3696050420199</v>
      </c>
      <c r="AS93" s="16">
        <v>-2295.5137086834802</v>
      </c>
      <c r="AT93" s="16">
        <v>-2326.6578123249301</v>
      </c>
      <c r="AU93" s="16">
        <v>-2357.80191596639</v>
      </c>
      <c r="AV93" s="16">
        <v>-2388.9460196078498</v>
      </c>
      <c r="AW93" s="16">
        <v>-2420.0901232493002</v>
      </c>
      <c r="AX93" s="16">
        <v>-2451.2342268907601</v>
      </c>
      <c r="AY93" s="16">
        <v>-2482.3783305322199</v>
      </c>
      <c r="AZ93" s="16">
        <v>-2513.5224341736698</v>
      </c>
      <c r="BA93" s="16">
        <v>-2544.6665378151301</v>
      </c>
      <c r="BB93" s="33">
        <f t="shared" si="20"/>
        <v>-28480.487613445421</v>
      </c>
      <c r="BC93" s="16">
        <f t="shared" si="21"/>
        <v>1400</v>
      </c>
      <c r="BD93" s="16">
        <f t="shared" si="12"/>
        <v>-100</v>
      </c>
      <c r="BE93" s="16">
        <f t="shared" si="12"/>
        <v>-900</v>
      </c>
      <c r="BF93" s="16">
        <f t="shared" si="12"/>
        <v>-1200</v>
      </c>
      <c r="BG93" s="16">
        <f t="shared" si="12"/>
        <v>-1400</v>
      </c>
      <c r="BH93" s="16">
        <f t="shared" si="12"/>
        <v>-2200</v>
      </c>
      <c r="BI93" s="16">
        <f t="shared" si="17"/>
        <v>-3500</v>
      </c>
      <c r="BJ93" s="16">
        <f t="shared" si="17"/>
        <v>-4700</v>
      </c>
      <c r="BK93" s="16">
        <f t="shared" si="17"/>
        <v>-4900</v>
      </c>
      <c r="BL93" s="16">
        <f t="shared" si="17"/>
        <v>-4300</v>
      </c>
      <c r="BM93" s="16">
        <f t="shared" si="17"/>
        <v>-4400</v>
      </c>
      <c r="BN93" s="16">
        <f t="shared" si="17"/>
        <v>-2300</v>
      </c>
      <c r="BO93" s="39"/>
      <c r="BP93" s="39"/>
      <c r="BQ93" s="39"/>
      <c r="BR93" s="39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0">
        <f t="shared" si="22"/>
        <v>0.18626274950799754</v>
      </c>
      <c r="CH93" s="30">
        <f t="shared" si="23"/>
        <v>3.1956345797818933E-2</v>
      </c>
    </row>
    <row r="94" spans="2:86" s="13" customFormat="1" x14ac:dyDescent="0.25">
      <c r="B94" s="14" t="s">
        <v>180</v>
      </c>
      <c r="C94" s="15">
        <v>8</v>
      </c>
      <c r="D94" s="14" t="s">
        <v>150</v>
      </c>
      <c r="E94" s="14" t="s">
        <v>181</v>
      </c>
      <c r="F94" s="16">
        <v>9948.24</v>
      </c>
      <c r="G94" s="16">
        <v>8400.4500000000007</v>
      </c>
      <c r="H94" s="16">
        <v>8807.82</v>
      </c>
      <c r="I94" s="16">
        <v>8219.2800000000007</v>
      </c>
      <c r="J94" s="16">
        <v>7725.93</v>
      </c>
      <c r="K94" s="16">
        <v>7033.62</v>
      </c>
      <c r="L94" s="16">
        <v>6215.62</v>
      </c>
      <c r="M94" s="16">
        <v>4807.2</v>
      </c>
      <c r="N94" s="16">
        <v>5378.91</v>
      </c>
      <c r="O94" s="16">
        <v>6024.89</v>
      </c>
      <c r="P94" s="16">
        <v>5400.31</v>
      </c>
      <c r="Q94" s="16">
        <v>6777.34</v>
      </c>
      <c r="R94" s="16">
        <v>8032.88</v>
      </c>
      <c r="S94" s="16">
        <v>7147.99</v>
      </c>
      <c r="T94" s="16">
        <v>8168.8</v>
      </c>
      <c r="U94" s="16">
        <v>9326.36</v>
      </c>
      <c r="V94" s="16">
        <v>9346.06</v>
      </c>
      <c r="W94" s="16">
        <v>8728.32</v>
      </c>
      <c r="X94" s="16">
        <v>8144.14</v>
      </c>
      <c r="Y94" s="16">
        <v>6818.65</v>
      </c>
      <c r="Z94" s="16">
        <v>6984.93</v>
      </c>
      <c r="AA94" s="16">
        <v>5990.85</v>
      </c>
      <c r="AB94" s="16">
        <v>6053.64</v>
      </c>
      <c r="AC94" s="16">
        <v>6522.39</v>
      </c>
      <c r="AD94" s="16">
        <v>7581.27</v>
      </c>
      <c r="AE94" s="16">
        <v>7678.49</v>
      </c>
      <c r="AF94" s="16">
        <v>6441.37</v>
      </c>
      <c r="AG94" s="16">
        <v>7658.95</v>
      </c>
      <c r="AH94" s="16">
        <v>7936.57</v>
      </c>
      <c r="AI94" s="16">
        <v>7329.49</v>
      </c>
      <c r="AJ94" s="16">
        <v>8605.76</v>
      </c>
      <c r="AK94" s="16">
        <v>8892.99</v>
      </c>
      <c r="AL94" s="16">
        <v>9231.09</v>
      </c>
      <c r="AM94" s="16">
        <v>9055.65</v>
      </c>
      <c r="AN94" s="16">
        <v>10072.67</v>
      </c>
      <c r="AO94" s="16">
        <v>8133.5486218487404</v>
      </c>
      <c r="AP94" s="16">
        <v>8162.4141484593802</v>
      </c>
      <c r="AQ94" s="16">
        <v>8191.27967507003</v>
      </c>
      <c r="AR94" s="16">
        <v>8220.1452016806707</v>
      </c>
      <c r="AS94" s="16">
        <v>8249.0107282913195</v>
      </c>
      <c r="AT94" s="16">
        <v>8277.8762549019593</v>
      </c>
      <c r="AU94" s="16">
        <v>8306.7417815125991</v>
      </c>
      <c r="AV94" s="16">
        <v>8335.6073081232498</v>
      </c>
      <c r="AW94" s="16">
        <v>8364.4728347338896</v>
      </c>
      <c r="AX94" s="16">
        <v>8393.3383613445403</v>
      </c>
      <c r="AY94" s="16">
        <v>8422.2038879551801</v>
      </c>
      <c r="AZ94" s="16">
        <v>8451.0694145658308</v>
      </c>
      <c r="BA94" s="16">
        <v>8479.9349411764706</v>
      </c>
      <c r="BB94" s="33">
        <f t="shared" si="20"/>
        <v>99854.094537815123</v>
      </c>
      <c r="BC94" s="16">
        <f t="shared" si="21"/>
        <v>7700</v>
      </c>
      <c r="BD94" s="16">
        <f t="shared" si="12"/>
        <v>7800</v>
      </c>
      <c r="BE94" s="16">
        <f t="shared" si="12"/>
        <v>6500</v>
      </c>
      <c r="BF94" s="16">
        <f t="shared" si="12"/>
        <v>7800</v>
      </c>
      <c r="BG94" s="16">
        <f t="shared" si="12"/>
        <v>8000</v>
      </c>
      <c r="BH94" s="16">
        <f t="shared" si="12"/>
        <v>7400</v>
      </c>
      <c r="BI94" s="16">
        <f t="shared" si="17"/>
        <v>8700</v>
      </c>
      <c r="BJ94" s="16">
        <f t="shared" si="17"/>
        <v>9000</v>
      </c>
      <c r="BK94" s="16">
        <f t="shared" si="17"/>
        <v>9300</v>
      </c>
      <c r="BL94" s="16">
        <f t="shared" si="17"/>
        <v>9200</v>
      </c>
      <c r="BM94" s="16">
        <f t="shared" si="17"/>
        <v>10200</v>
      </c>
      <c r="BN94" s="16">
        <f t="shared" si="17"/>
        <v>8200</v>
      </c>
      <c r="BO94" s="39"/>
      <c r="BP94" s="39"/>
      <c r="BQ94" s="39"/>
      <c r="BR94" s="39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0">
        <f t="shared" si="22"/>
        <v>0.22872625318946652</v>
      </c>
      <c r="CH94" s="30">
        <f t="shared" si="23"/>
        <v>4.8273417344500941E-2</v>
      </c>
    </row>
    <row r="95" spans="2:86" s="13" customFormat="1" x14ac:dyDescent="0.25">
      <c r="B95" s="14" t="s">
        <v>182</v>
      </c>
      <c r="C95" s="15">
        <v>8</v>
      </c>
      <c r="D95" s="14" t="s">
        <v>150</v>
      </c>
      <c r="E95" s="14" t="s">
        <v>183</v>
      </c>
      <c r="F95" s="16">
        <v>2878.47</v>
      </c>
      <c r="G95" s="16">
        <v>1553.37</v>
      </c>
      <c r="H95" s="16">
        <v>2172.2600000000002</v>
      </c>
      <c r="I95" s="16">
        <v>2032.4</v>
      </c>
      <c r="J95" s="16">
        <v>3044.77</v>
      </c>
      <c r="K95" s="16">
        <v>3760.9</v>
      </c>
      <c r="L95" s="16">
        <v>2910.4</v>
      </c>
      <c r="M95" s="16">
        <v>2388.62</v>
      </c>
      <c r="N95" s="16">
        <v>1022.12</v>
      </c>
      <c r="O95" s="16">
        <v>1271.97</v>
      </c>
      <c r="P95" s="16">
        <v>1327.99</v>
      </c>
      <c r="Q95" s="16">
        <v>1608.67</v>
      </c>
      <c r="R95" s="16">
        <v>756.94</v>
      </c>
      <c r="S95" s="16">
        <v>991.39</v>
      </c>
      <c r="T95" s="16">
        <v>999.73</v>
      </c>
      <c r="U95" s="16">
        <v>-334.44</v>
      </c>
      <c r="V95" s="16">
        <v>-502.57</v>
      </c>
      <c r="W95" s="16">
        <v>280.48</v>
      </c>
      <c r="X95" s="16">
        <v>-1021.01</v>
      </c>
      <c r="Y95" s="16">
        <v>-1618.04</v>
      </c>
      <c r="Z95" s="16">
        <v>-508.24</v>
      </c>
      <c r="AA95" s="16">
        <v>382.31</v>
      </c>
      <c r="AB95" s="16">
        <v>1002.85</v>
      </c>
      <c r="AC95" s="16">
        <v>563.23</v>
      </c>
      <c r="AD95" s="16">
        <v>316.39</v>
      </c>
      <c r="AE95" s="16">
        <v>562.32000000000005</v>
      </c>
      <c r="AF95" s="16">
        <v>-914.89</v>
      </c>
      <c r="AG95" s="16">
        <v>-2004.42</v>
      </c>
      <c r="AH95" s="16">
        <v>-2014.18</v>
      </c>
      <c r="AI95" s="16">
        <v>-668.37</v>
      </c>
      <c r="AJ95" s="16">
        <v>-524.79999999999995</v>
      </c>
      <c r="AK95" s="16">
        <v>-1313.65</v>
      </c>
      <c r="AL95" s="16">
        <v>-2709.35</v>
      </c>
      <c r="AM95" s="16">
        <v>-3008</v>
      </c>
      <c r="AN95" s="16">
        <v>-1495.88</v>
      </c>
      <c r="AO95" s="16">
        <v>-2196.3516302521002</v>
      </c>
      <c r="AP95" s="16">
        <v>-2339.3072605041998</v>
      </c>
      <c r="AQ95" s="16">
        <v>-2482.2628907562998</v>
      </c>
      <c r="AR95" s="16">
        <v>-2625.2185210083999</v>
      </c>
      <c r="AS95" s="16">
        <v>-2768.1741512604999</v>
      </c>
      <c r="AT95" s="16">
        <v>-2911.1297815125999</v>
      </c>
      <c r="AU95" s="16">
        <v>-3054.08541176471</v>
      </c>
      <c r="AV95" s="16">
        <v>-3197.04104201681</v>
      </c>
      <c r="AW95" s="16">
        <v>-3339.9966722689101</v>
      </c>
      <c r="AX95" s="16">
        <v>-3482.9523025210101</v>
      </c>
      <c r="AY95" s="16">
        <v>-3625.9079327731101</v>
      </c>
      <c r="AZ95" s="16">
        <v>-3768.8635630252102</v>
      </c>
      <c r="BA95" s="16">
        <v>-3911.8191932773102</v>
      </c>
      <c r="BB95" s="33">
        <f t="shared" si="20"/>
        <v>-37506.758722689068</v>
      </c>
      <c r="BC95" s="16">
        <f t="shared" si="21"/>
        <v>700</v>
      </c>
      <c r="BD95" s="16">
        <f t="shared" ref="BD95:BK129" si="26">ROUND((AE95/SUM($AD95:$AO95)*$BB95),-2)</f>
        <v>1300</v>
      </c>
      <c r="BE95" s="16">
        <f t="shared" si="26"/>
        <v>-2100</v>
      </c>
      <c r="BF95" s="16">
        <f t="shared" si="26"/>
        <v>-4700</v>
      </c>
      <c r="BG95" s="16">
        <f t="shared" si="26"/>
        <v>-4700</v>
      </c>
      <c r="BH95" s="16">
        <f t="shared" si="26"/>
        <v>-1600</v>
      </c>
      <c r="BI95" s="16">
        <f t="shared" si="17"/>
        <v>-1200</v>
      </c>
      <c r="BJ95" s="16">
        <f t="shared" si="17"/>
        <v>-3100</v>
      </c>
      <c r="BK95" s="16">
        <f t="shared" si="17"/>
        <v>-6400</v>
      </c>
      <c r="BL95" s="16">
        <f t="shared" si="17"/>
        <v>-7100</v>
      </c>
      <c r="BM95" s="16">
        <f t="shared" si="17"/>
        <v>-3500</v>
      </c>
      <c r="BN95" s="16">
        <f t="shared" si="17"/>
        <v>-5200</v>
      </c>
      <c r="BO95" s="39"/>
      <c r="BP95" s="39"/>
      <c r="BQ95" s="39"/>
      <c r="BR95" s="39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0">
        <f t="shared" si="22"/>
        <v>0.87199636619536103</v>
      </c>
      <c r="CH95" s="30">
        <f t="shared" si="23"/>
        <v>0.74463262649758744</v>
      </c>
    </row>
    <row r="96" spans="2:86" s="13" customFormat="1" x14ac:dyDescent="0.25">
      <c r="B96" s="14" t="s">
        <v>184</v>
      </c>
      <c r="C96" s="15">
        <v>8</v>
      </c>
      <c r="D96" s="14" t="s">
        <v>150</v>
      </c>
      <c r="E96" s="14" t="s">
        <v>185</v>
      </c>
      <c r="F96" s="16">
        <v>5490.12</v>
      </c>
      <c r="G96" s="16">
        <v>7092.4</v>
      </c>
      <c r="H96" s="16">
        <v>5881.51</v>
      </c>
      <c r="I96" s="16">
        <v>5653.52</v>
      </c>
      <c r="J96" s="16">
        <v>6515.97</v>
      </c>
      <c r="K96" s="16">
        <v>7293.44</v>
      </c>
      <c r="L96" s="16">
        <v>8442.42</v>
      </c>
      <c r="M96" s="16">
        <v>8600.11</v>
      </c>
      <c r="N96" s="16">
        <v>8159.6</v>
      </c>
      <c r="O96" s="16">
        <v>9619.16</v>
      </c>
      <c r="P96" s="16">
        <v>8417.06</v>
      </c>
      <c r="Q96" s="16">
        <v>8729.01</v>
      </c>
      <c r="R96" s="16">
        <v>8534.4500000000007</v>
      </c>
      <c r="S96" s="16">
        <v>8332.58</v>
      </c>
      <c r="T96" s="16">
        <v>9470.16</v>
      </c>
      <c r="U96" s="16">
        <v>7738.27</v>
      </c>
      <c r="V96" s="16">
        <v>6603.27</v>
      </c>
      <c r="W96" s="16">
        <v>7294.15</v>
      </c>
      <c r="X96" s="16">
        <v>7659.19</v>
      </c>
      <c r="Y96" s="16">
        <v>7406.33</v>
      </c>
      <c r="Z96" s="16">
        <v>8127.73</v>
      </c>
      <c r="AA96" s="16">
        <v>8073.98</v>
      </c>
      <c r="AB96" s="16">
        <v>7260.69</v>
      </c>
      <c r="AC96" s="16">
        <v>6685.64</v>
      </c>
      <c r="AD96" s="16">
        <v>5919.93</v>
      </c>
      <c r="AE96" s="16">
        <v>5247.56</v>
      </c>
      <c r="AF96" s="16">
        <v>5056.6499999999996</v>
      </c>
      <c r="AG96" s="16">
        <v>3793.58</v>
      </c>
      <c r="AH96" s="16">
        <v>4911.82</v>
      </c>
      <c r="AI96" s="16">
        <v>4861.6400000000003</v>
      </c>
      <c r="AJ96" s="16">
        <v>4142.17</v>
      </c>
      <c r="AK96" s="16">
        <v>4932.6400000000003</v>
      </c>
      <c r="AL96" s="16">
        <v>5265.22</v>
      </c>
      <c r="AM96" s="16">
        <v>3737.6</v>
      </c>
      <c r="AN96" s="16">
        <v>3641.58</v>
      </c>
      <c r="AO96" s="16">
        <v>4912.3884201680703</v>
      </c>
      <c r="AP96" s="16">
        <v>4812.9319831932798</v>
      </c>
      <c r="AQ96" s="16">
        <v>4713.4755462184903</v>
      </c>
      <c r="AR96" s="16">
        <v>4614.0191092436999</v>
      </c>
      <c r="AS96" s="16">
        <v>4514.5626722689103</v>
      </c>
      <c r="AT96" s="16">
        <v>4415.1062352941199</v>
      </c>
      <c r="AU96" s="16">
        <v>4315.6497983193303</v>
      </c>
      <c r="AV96" s="16">
        <v>4216.1933613445399</v>
      </c>
      <c r="AW96" s="16">
        <v>4116.7369243697503</v>
      </c>
      <c r="AX96" s="16">
        <v>4017.2804873949599</v>
      </c>
      <c r="AY96" s="16">
        <v>3917.8240504201699</v>
      </c>
      <c r="AZ96" s="16">
        <v>3818.3676134453799</v>
      </c>
      <c r="BA96" s="16">
        <v>3718.9111764705899</v>
      </c>
      <c r="BB96" s="33">
        <f t="shared" si="20"/>
        <v>51191.058957983209</v>
      </c>
      <c r="BC96" s="16">
        <f t="shared" si="21"/>
        <v>5400</v>
      </c>
      <c r="BD96" s="16">
        <f t="shared" si="26"/>
        <v>4800</v>
      </c>
      <c r="BE96" s="16">
        <f t="shared" si="26"/>
        <v>4600</v>
      </c>
      <c r="BF96" s="16">
        <f t="shared" si="26"/>
        <v>3400</v>
      </c>
      <c r="BG96" s="16">
        <f t="shared" si="26"/>
        <v>4500</v>
      </c>
      <c r="BH96" s="16">
        <f t="shared" si="26"/>
        <v>4400</v>
      </c>
      <c r="BI96" s="16">
        <f t="shared" si="17"/>
        <v>3800</v>
      </c>
      <c r="BJ96" s="16">
        <f t="shared" si="17"/>
        <v>4500</v>
      </c>
      <c r="BK96" s="16">
        <f t="shared" si="17"/>
        <v>4800</v>
      </c>
      <c r="BL96" s="16">
        <f t="shared" si="17"/>
        <v>3400</v>
      </c>
      <c r="BM96" s="16">
        <f t="shared" si="17"/>
        <v>3300</v>
      </c>
      <c r="BN96" s="16">
        <f t="shared" si="17"/>
        <v>4500</v>
      </c>
      <c r="BO96" s="39"/>
      <c r="BP96" s="39"/>
      <c r="BQ96" s="39"/>
      <c r="BR96" s="39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0">
        <f t="shared" si="22"/>
        <v>0.61223890520211544</v>
      </c>
      <c r="CH96" s="30">
        <f t="shared" si="23"/>
        <v>0.35520699697597041</v>
      </c>
    </row>
    <row r="97" spans="1:256" x14ac:dyDescent="0.25">
      <c r="A97" s="13"/>
      <c r="B97" s="14" t="s">
        <v>186</v>
      </c>
      <c r="C97" s="15">
        <v>8</v>
      </c>
      <c r="D97" s="14" t="s">
        <v>150</v>
      </c>
      <c r="E97" s="14" t="s">
        <v>187</v>
      </c>
      <c r="F97" s="16">
        <v>3249.61</v>
      </c>
      <c r="G97" s="16">
        <v>3280.74</v>
      </c>
      <c r="H97" s="16">
        <v>3599.46</v>
      </c>
      <c r="I97" s="16">
        <v>3945.57</v>
      </c>
      <c r="J97" s="16">
        <v>4545.25</v>
      </c>
      <c r="K97" s="16">
        <v>4116.41</v>
      </c>
      <c r="L97" s="16">
        <v>4098.2</v>
      </c>
      <c r="M97" s="16">
        <v>4654.03</v>
      </c>
      <c r="N97" s="16">
        <v>5162.2700000000004</v>
      </c>
      <c r="O97" s="16">
        <v>4848.33</v>
      </c>
      <c r="P97" s="16">
        <v>5174.74</v>
      </c>
      <c r="Q97" s="16">
        <v>4769.07</v>
      </c>
      <c r="R97" s="16">
        <v>4497.5200000000004</v>
      </c>
      <c r="S97" s="16">
        <v>3499.22</v>
      </c>
      <c r="T97" s="16">
        <v>4088.44</v>
      </c>
      <c r="U97" s="16">
        <v>2553.9699999999998</v>
      </c>
      <c r="V97" s="16">
        <v>1909.64</v>
      </c>
      <c r="W97" s="16">
        <v>3060.21</v>
      </c>
      <c r="X97" s="16">
        <v>2873.39</v>
      </c>
      <c r="Y97" s="16">
        <v>3767.02</v>
      </c>
      <c r="Z97" s="16">
        <v>4098.17</v>
      </c>
      <c r="AA97" s="16">
        <v>3859.39</v>
      </c>
      <c r="AB97" s="16">
        <v>4094.48</v>
      </c>
      <c r="AC97" s="16">
        <v>4172.7299999999996</v>
      </c>
      <c r="AD97" s="16">
        <v>3998.83</v>
      </c>
      <c r="AE97" s="16">
        <v>4622.1099999999997</v>
      </c>
      <c r="AF97" s="16">
        <v>6293.68</v>
      </c>
      <c r="AG97" s="16">
        <v>6541.7</v>
      </c>
      <c r="AH97" s="16">
        <v>4806.95</v>
      </c>
      <c r="AI97" s="16">
        <v>6061.4</v>
      </c>
      <c r="AJ97" s="16">
        <v>6243.67</v>
      </c>
      <c r="AK97" s="16">
        <v>5198.67</v>
      </c>
      <c r="AL97" s="16">
        <v>6474.11</v>
      </c>
      <c r="AM97" s="16">
        <v>6488.34</v>
      </c>
      <c r="AN97" s="16">
        <v>5525.75</v>
      </c>
      <c r="AO97" s="16">
        <v>5582.3202857142896</v>
      </c>
      <c r="AP97" s="16">
        <v>5644.5554285714297</v>
      </c>
      <c r="AQ97" s="16">
        <v>5706.7905714285798</v>
      </c>
      <c r="AR97" s="16">
        <v>5769.0257142857199</v>
      </c>
      <c r="AS97" s="16">
        <v>5831.26085714286</v>
      </c>
      <c r="AT97" s="16">
        <v>5893.4960000000001</v>
      </c>
      <c r="AU97" s="16">
        <v>5955.7311428571502</v>
      </c>
      <c r="AV97" s="16">
        <v>6017.9662857142903</v>
      </c>
      <c r="AW97" s="16">
        <v>6080.2014285714304</v>
      </c>
      <c r="AX97" s="16">
        <v>6142.4365714285796</v>
      </c>
      <c r="AY97" s="16">
        <v>6204.6717142857196</v>
      </c>
      <c r="AZ97" s="16">
        <v>6266.9068571428597</v>
      </c>
      <c r="BA97" s="16">
        <v>6329.1419999999998</v>
      </c>
      <c r="BB97" s="33">
        <f t="shared" si="20"/>
        <v>71842.184571428617</v>
      </c>
      <c r="BC97" s="16">
        <f t="shared" si="21"/>
        <v>4200</v>
      </c>
      <c r="BD97" s="16">
        <f t="shared" si="26"/>
        <v>4900</v>
      </c>
      <c r="BE97" s="16">
        <f t="shared" si="26"/>
        <v>6700</v>
      </c>
      <c r="BF97" s="16">
        <f t="shared" si="26"/>
        <v>6900</v>
      </c>
      <c r="BG97" s="16">
        <f t="shared" si="26"/>
        <v>5100</v>
      </c>
      <c r="BH97" s="16">
        <f t="shared" si="26"/>
        <v>6400</v>
      </c>
      <c r="BI97" s="16">
        <f t="shared" si="17"/>
        <v>6600</v>
      </c>
      <c r="BJ97" s="16">
        <f t="shared" si="17"/>
        <v>5500</v>
      </c>
      <c r="BK97" s="16">
        <f t="shared" si="17"/>
        <v>6900</v>
      </c>
      <c r="BL97" s="16">
        <f t="shared" si="17"/>
        <v>6900</v>
      </c>
      <c r="BM97" s="16">
        <f t="shared" si="17"/>
        <v>5900</v>
      </c>
      <c r="BN97" s="16">
        <f t="shared" si="17"/>
        <v>5900</v>
      </c>
      <c r="BO97" s="39"/>
      <c r="BP97" s="39"/>
      <c r="BQ97" s="39"/>
      <c r="BR97" s="39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0">
        <f t="shared" si="22"/>
        <v>0.56453802950814747</v>
      </c>
      <c r="CH97" s="30">
        <f t="shared" si="23"/>
        <v>0.30060277156873866</v>
      </c>
    </row>
    <row r="98" spans="1:256" x14ac:dyDescent="0.25">
      <c r="A98" s="13"/>
      <c r="B98" s="14" t="s">
        <v>188</v>
      </c>
      <c r="C98" s="15">
        <v>8</v>
      </c>
      <c r="D98" s="14" t="s">
        <v>150</v>
      </c>
      <c r="E98" s="14" t="s">
        <v>189</v>
      </c>
      <c r="F98" s="16">
        <v>11741.17</v>
      </c>
      <c r="G98" s="16">
        <v>10465.66</v>
      </c>
      <c r="H98" s="16">
        <v>11385.83</v>
      </c>
      <c r="I98" s="16">
        <v>10970.27</v>
      </c>
      <c r="J98" s="16">
        <v>12070.65</v>
      </c>
      <c r="K98" s="16">
        <v>10686.72</v>
      </c>
      <c r="L98" s="16">
        <v>11489.38</v>
      </c>
      <c r="M98" s="16">
        <v>10555.55</v>
      </c>
      <c r="N98" s="16">
        <v>10399.48</v>
      </c>
      <c r="O98" s="16">
        <v>9780.94</v>
      </c>
      <c r="P98" s="16">
        <v>11439.17</v>
      </c>
      <c r="Q98" s="16">
        <v>12221.01</v>
      </c>
      <c r="R98" s="16">
        <v>13117.64</v>
      </c>
      <c r="S98" s="16">
        <v>12580.89</v>
      </c>
      <c r="T98" s="16">
        <v>12343.28</v>
      </c>
      <c r="U98" s="16">
        <v>13324.96</v>
      </c>
      <c r="V98" s="16">
        <v>13301.59</v>
      </c>
      <c r="W98" s="16">
        <v>14855.08</v>
      </c>
      <c r="X98" s="16">
        <v>14159.76</v>
      </c>
      <c r="Y98" s="16">
        <v>12969.49</v>
      </c>
      <c r="Z98" s="16">
        <v>11752.64</v>
      </c>
      <c r="AA98" s="16">
        <v>12062.02</v>
      </c>
      <c r="AB98" s="16">
        <v>12229.51</v>
      </c>
      <c r="AC98" s="16">
        <v>12394.62</v>
      </c>
      <c r="AD98" s="16">
        <v>11550.27</v>
      </c>
      <c r="AE98" s="16">
        <v>11266.64</v>
      </c>
      <c r="AF98" s="16">
        <v>10285.030000000001</v>
      </c>
      <c r="AG98" s="16">
        <v>10569.09</v>
      </c>
      <c r="AH98" s="16">
        <v>11814.91</v>
      </c>
      <c r="AI98" s="16">
        <v>11394.41</v>
      </c>
      <c r="AJ98" s="16">
        <v>10746.82</v>
      </c>
      <c r="AK98" s="16">
        <v>10757.52</v>
      </c>
      <c r="AL98" s="16">
        <v>11114.26</v>
      </c>
      <c r="AM98" s="16">
        <v>11140.85</v>
      </c>
      <c r="AN98" s="16">
        <v>11344.5</v>
      </c>
      <c r="AO98" s="16">
        <v>11704.888403361299</v>
      </c>
      <c r="AP98" s="16">
        <v>11703.919330532201</v>
      </c>
      <c r="AQ98" s="16">
        <v>11702.9502577031</v>
      </c>
      <c r="AR98" s="16">
        <v>11701.981184873899</v>
      </c>
      <c r="AS98" s="16">
        <v>11701.0121120448</v>
      </c>
      <c r="AT98" s="16">
        <v>11700.0430392157</v>
      </c>
      <c r="AU98" s="16">
        <v>11699.073966386601</v>
      </c>
      <c r="AV98" s="16">
        <v>11698.1048935574</v>
      </c>
      <c r="AW98" s="16">
        <v>11697.135820728299</v>
      </c>
      <c r="AX98" s="16">
        <v>11696.1667478992</v>
      </c>
      <c r="AY98" s="16">
        <v>11695.19767507</v>
      </c>
      <c r="AZ98" s="16">
        <v>11694.228602240901</v>
      </c>
      <c r="BA98" s="16">
        <v>11693.2595294118</v>
      </c>
      <c r="BB98" s="33">
        <f t="shared" si="20"/>
        <v>140383.07315966388</v>
      </c>
      <c r="BC98" s="16">
        <f t="shared" si="21"/>
        <v>12100</v>
      </c>
      <c r="BD98" s="16">
        <f t="shared" si="26"/>
        <v>11800</v>
      </c>
      <c r="BE98" s="16">
        <f t="shared" si="26"/>
        <v>10800</v>
      </c>
      <c r="BF98" s="16">
        <f t="shared" si="26"/>
        <v>11100</v>
      </c>
      <c r="BG98" s="16">
        <f t="shared" si="26"/>
        <v>12400</v>
      </c>
      <c r="BH98" s="16">
        <f t="shared" si="26"/>
        <v>12000</v>
      </c>
      <c r="BI98" s="16">
        <f t="shared" si="17"/>
        <v>11300</v>
      </c>
      <c r="BJ98" s="16">
        <f t="shared" si="17"/>
        <v>11300</v>
      </c>
      <c r="BK98" s="16">
        <f t="shared" si="17"/>
        <v>11700</v>
      </c>
      <c r="BL98" s="16">
        <f t="shared" si="17"/>
        <v>11700</v>
      </c>
      <c r="BM98" s="16">
        <f t="shared" si="17"/>
        <v>11900</v>
      </c>
      <c r="BN98" s="16">
        <f t="shared" si="17"/>
        <v>12300</v>
      </c>
      <c r="BO98" s="39"/>
      <c r="BP98" s="39"/>
      <c r="BQ98" s="39"/>
      <c r="BR98" s="39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0">
        <f t="shared" si="22"/>
        <v>8.629573145680431E-3</v>
      </c>
      <c r="CH98" s="30">
        <f t="shared" si="23"/>
        <v>6.7688804563571534E-5</v>
      </c>
    </row>
    <row r="99" spans="1:256" x14ac:dyDescent="0.25">
      <c r="A99" s="13"/>
      <c r="B99" s="14" t="s">
        <v>190</v>
      </c>
      <c r="C99" s="15">
        <v>8</v>
      </c>
      <c r="D99" s="14" t="s">
        <v>150</v>
      </c>
      <c r="E99" s="14" t="s">
        <v>191</v>
      </c>
      <c r="F99" s="16">
        <v>7102.86</v>
      </c>
      <c r="G99" s="16">
        <v>7096.05</v>
      </c>
      <c r="H99" s="16">
        <v>6678.37</v>
      </c>
      <c r="I99" s="16">
        <v>6562.98</v>
      </c>
      <c r="J99" s="16">
        <v>6219.96</v>
      </c>
      <c r="K99" s="16">
        <v>6062.63</v>
      </c>
      <c r="L99" s="16">
        <v>5852.45</v>
      </c>
      <c r="M99" s="16">
        <v>5649.04</v>
      </c>
      <c r="N99" s="16">
        <v>4522.6400000000003</v>
      </c>
      <c r="O99" s="16">
        <v>4877.3100000000004</v>
      </c>
      <c r="P99" s="16">
        <v>4404.99</v>
      </c>
      <c r="Q99" s="16">
        <v>2849.61</v>
      </c>
      <c r="R99" s="16">
        <v>3061.84</v>
      </c>
      <c r="S99" s="16">
        <v>2378.27</v>
      </c>
      <c r="T99" s="16">
        <v>1719.08</v>
      </c>
      <c r="U99" s="16">
        <v>1734.66</v>
      </c>
      <c r="V99" s="16">
        <v>2393.1</v>
      </c>
      <c r="W99" s="16">
        <v>1698.87</v>
      </c>
      <c r="X99" s="16">
        <v>1431.98</v>
      </c>
      <c r="Y99" s="16">
        <v>1220.56</v>
      </c>
      <c r="Z99" s="16">
        <v>43.2</v>
      </c>
      <c r="AA99" s="16">
        <v>-526.34</v>
      </c>
      <c r="AB99" s="16">
        <v>-1235.31</v>
      </c>
      <c r="AC99" s="16">
        <v>-2710.74</v>
      </c>
      <c r="AD99" s="16">
        <v>-3693.73</v>
      </c>
      <c r="AE99" s="16">
        <v>-2944.41</v>
      </c>
      <c r="AF99" s="16">
        <v>-1733.56</v>
      </c>
      <c r="AG99" s="16">
        <v>-2822.96</v>
      </c>
      <c r="AH99" s="16">
        <v>-3108.71</v>
      </c>
      <c r="AI99" s="16">
        <v>-2320.62</v>
      </c>
      <c r="AJ99" s="16">
        <v>-3416.43</v>
      </c>
      <c r="AK99" s="16">
        <v>-3269.78</v>
      </c>
      <c r="AL99" s="16">
        <v>-2023.97</v>
      </c>
      <c r="AM99" s="16">
        <v>-2345.6799999999998</v>
      </c>
      <c r="AN99" s="16">
        <v>-2599.0500000000002</v>
      </c>
      <c r="AO99" s="16">
        <v>-4869.7176302521402</v>
      </c>
      <c r="AP99" s="16">
        <v>-5217.7323557423397</v>
      </c>
      <c r="AQ99" s="16">
        <v>-5565.74708123254</v>
      </c>
      <c r="AR99" s="16">
        <v>-5913.7618067227304</v>
      </c>
      <c r="AS99" s="16">
        <v>-6261.7765322129399</v>
      </c>
      <c r="AT99" s="16">
        <v>-6609.7912577031402</v>
      </c>
      <c r="AU99" s="16">
        <v>-6957.8059831932396</v>
      </c>
      <c r="AV99" s="16">
        <v>-7305.82070868344</v>
      </c>
      <c r="AW99" s="16">
        <v>-7653.8354341736303</v>
      </c>
      <c r="AX99" s="16">
        <v>-8001.8501596638398</v>
      </c>
      <c r="AY99" s="16">
        <v>-8349.8648851540293</v>
      </c>
      <c r="AZ99" s="16">
        <v>-8697.8796106442405</v>
      </c>
      <c r="BA99" s="16">
        <v>-9045.8943361344409</v>
      </c>
      <c r="BB99" s="33">
        <f t="shared" si="20"/>
        <v>-85581.760151260562</v>
      </c>
      <c r="BC99" s="16">
        <f t="shared" si="21"/>
        <v>-9000</v>
      </c>
      <c r="BD99" s="16">
        <f t="shared" si="26"/>
        <v>-7200</v>
      </c>
      <c r="BE99" s="16">
        <f t="shared" si="26"/>
        <v>-4200</v>
      </c>
      <c r="BF99" s="16">
        <f t="shared" si="26"/>
        <v>-6900</v>
      </c>
      <c r="BG99" s="16">
        <f t="shared" si="26"/>
        <v>-7600</v>
      </c>
      <c r="BH99" s="16">
        <f t="shared" si="26"/>
        <v>-5700</v>
      </c>
      <c r="BI99" s="16">
        <f t="shared" si="17"/>
        <v>-8300</v>
      </c>
      <c r="BJ99" s="16">
        <f t="shared" si="17"/>
        <v>-8000</v>
      </c>
      <c r="BK99" s="16">
        <f t="shared" si="17"/>
        <v>-4900</v>
      </c>
      <c r="BL99" s="16">
        <f t="shared" si="17"/>
        <v>-5700</v>
      </c>
      <c r="BM99" s="16">
        <f t="shared" si="17"/>
        <v>-6300</v>
      </c>
      <c r="BN99" s="16">
        <f t="shared" si="17"/>
        <v>-11900</v>
      </c>
      <c r="BO99" s="39"/>
      <c r="BP99" s="39"/>
      <c r="BQ99" s="39"/>
      <c r="BR99" s="39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0">
        <f t="shared" si="22"/>
        <v>0.96894716397182301</v>
      </c>
      <c r="CH99" s="30">
        <f t="shared" si="23"/>
        <v>0.9338221573486688</v>
      </c>
    </row>
    <row r="100" spans="1:256" x14ac:dyDescent="0.25">
      <c r="A100" s="13"/>
      <c r="B100" s="14" t="s">
        <v>192</v>
      </c>
      <c r="C100" s="15">
        <v>8</v>
      </c>
      <c r="D100" s="14" t="s">
        <v>150</v>
      </c>
      <c r="E100" s="14" t="s">
        <v>193</v>
      </c>
      <c r="F100" s="16">
        <v>3172.37</v>
      </c>
      <c r="G100" s="16">
        <v>3962.03</v>
      </c>
      <c r="H100" s="16">
        <v>3123.84</v>
      </c>
      <c r="I100" s="16">
        <v>3461.94</v>
      </c>
      <c r="J100" s="16">
        <v>3748.81</v>
      </c>
      <c r="K100" s="16">
        <v>3784.42</v>
      </c>
      <c r="L100" s="16">
        <v>4563.9799999999996</v>
      </c>
      <c r="M100" s="16">
        <v>3960.51</v>
      </c>
      <c r="N100" s="16">
        <v>3990.98</v>
      </c>
      <c r="O100" s="16">
        <v>4214.17</v>
      </c>
      <c r="P100" s="16">
        <v>4311.88</v>
      </c>
      <c r="Q100" s="16">
        <v>3689.73</v>
      </c>
      <c r="R100" s="16">
        <v>2622.62</v>
      </c>
      <c r="S100" s="16">
        <v>4162.95</v>
      </c>
      <c r="T100" s="16">
        <v>3682.75</v>
      </c>
      <c r="U100" s="16">
        <v>5169.3599999999997</v>
      </c>
      <c r="V100" s="16">
        <v>4289.78</v>
      </c>
      <c r="W100" s="16">
        <v>4882.8500000000004</v>
      </c>
      <c r="X100" s="16">
        <v>5257.84</v>
      </c>
      <c r="Y100" s="16">
        <v>4547.38</v>
      </c>
      <c r="Z100" s="16">
        <v>3217.17</v>
      </c>
      <c r="AA100" s="16">
        <v>3926.75</v>
      </c>
      <c r="AB100" s="16">
        <v>3267.6</v>
      </c>
      <c r="AC100" s="16">
        <v>2494.04</v>
      </c>
      <c r="AD100" s="16">
        <v>2393.92</v>
      </c>
      <c r="AE100" s="16">
        <v>2663.87</v>
      </c>
      <c r="AF100" s="16">
        <v>3376.48</v>
      </c>
      <c r="AG100" s="16">
        <v>3836.72</v>
      </c>
      <c r="AH100" s="16">
        <v>3006.71</v>
      </c>
      <c r="AI100" s="16">
        <v>1318.45</v>
      </c>
      <c r="AJ100" s="16">
        <v>1152.9000000000001</v>
      </c>
      <c r="AK100" s="16">
        <v>-243.75</v>
      </c>
      <c r="AL100" s="16">
        <v>-633.33000000000004</v>
      </c>
      <c r="AM100" s="16">
        <v>-1731.79</v>
      </c>
      <c r="AN100" s="16">
        <v>72.67</v>
      </c>
      <c r="AO100" s="16">
        <v>1232.3051932773101</v>
      </c>
      <c r="AP100" s="16">
        <v>1128.1973865546199</v>
      </c>
      <c r="AQ100" s="16">
        <v>1024.08957983193</v>
      </c>
      <c r="AR100" s="16">
        <v>919.98177310923904</v>
      </c>
      <c r="AS100" s="16">
        <v>815.873966386559</v>
      </c>
      <c r="AT100" s="16">
        <v>711.76615966386896</v>
      </c>
      <c r="AU100" s="16">
        <v>607.65835294117903</v>
      </c>
      <c r="AV100" s="16">
        <v>503.55054621848899</v>
      </c>
      <c r="AW100" s="16">
        <v>399.442739495799</v>
      </c>
      <c r="AX100" s="16">
        <v>295.33493277310902</v>
      </c>
      <c r="AY100" s="16">
        <v>191.227126050419</v>
      </c>
      <c r="AZ100" s="16">
        <v>87.119319327728604</v>
      </c>
      <c r="BA100" s="16">
        <v>-16.9884873949613</v>
      </c>
      <c r="BB100" s="33">
        <f t="shared" si="20"/>
        <v>6667.2533949579802</v>
      </c>
      <c r="BC100" s="16">
        <f t="shared" si="21"/>
        <v>1000</v>
      </c>
      <c r="BD100" s="16">
        <f t="shared" si="26"/>
        <v>1100</v>
      </c>
      <c r="BE100" s="16">
        <f t="shared" si="26"/>
        <v>1400</v>
      </c>
      <c r="BF100" s="16">
        <f t="shared" si="26"/>
        <v>1600</v>
      </c>
      <c r="BG100" s="16">
        <f t="shared" si="26"/>
        <v>1200</v>
      </c>
      <c r="BH100" s="16">
        <f t="shared" si="26"/>
        <v>500</v>
      </c>
      <c r="BI100" s="16">
        <f t="shared" si="17"/>
        <v>500</v>
      </c>
      <c r="BJ100" s="16">
        <f t="shared" si="17"/>
        <v>-100</v>
      </c>
      <c r="BK100" s="16">
        <f t="shared" si="17"/>
        <v>-300</v>
      </c>
      <c r="BL100" s="16">
        <f t="shared" ref="BL100:BN163" si="27">ROUND((AM100/SUM($AD100:$AO100)*$BB100),-2)</f>
        <v>-700</v>
      </c>
      <c r="BM100" s="16">
        <f t="shared" si="27"/>
        <v>0</v>
      </c>
      <c r="BN100" s="16">
        <f t="shared" si="27"/>
        <v>500</v>
      </c>
      <c r="BO100" s="39"/>
      <c r="BP100" s="39"/>
      <c r="BQ100" s="39"/>
      <c r="BR100" s="39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0">
        <f t="shared" si="22"/>
        <v>0.66153790793101963</v>
      </c>
      <c r="CH100" s="30">
        <f t="shared" si="23"/>
        <v>0.41695005207572383</v>
      </c>
    </row>
    <row r="101" spans="1:256" x14ac:dyDescent="0.25">
      <c r="A101" s="13"/>
      <c r="B101" s="14" t="s">
        <v>194</v>
      </c>
      <c r="C101" s="15">
        <v>8</v>
      </c>
      <c r="D101" s="14" t="s">
        <v>150</v>
      </c>
      <c r="E101" s="14" t="s">
        <v>195</v>
      </c>
      <c r="F101" s="16">
        <v>162.29</v>
      </c>
      <c r="G101" s="16">
        <v>627.58000000000004</v>
      </c>
      <c r="H101" s="16">
        <v>-179.14</v>
      </c>
      <c r="I101" s="16">
        <v>-1654.46</v>
      </c>
      <c r="J101" s="16">
        <v>-333.62</v>
      </c>
      <c r="K101" s="16">
        <v>-592.34</v>
      </c>
      <c r="L101" s="16">
        <v>-1431.07</v>
      </c>
      <c r="M101" s="16">
        <v>-1829.86</v>
      </c>
      <c r="N101" s="16">
        <v>-2370.8200000000002</v>
      </c>
      <c r="O101" s="16">
        <v>-3898.03</v>
      </c>
      <c r="P101" s="16">
        <v>-3131.41</v>
      </c>
      <c r="Q101" s="16">
        <v>-3260.3</v>
      </c>
      <c r="R101" s="16">
        <v>-4187.6499999999996</v>
      </c>
      <c r="S101" s="16">
        <v>-3448.39</v>
      </c>
      <c r="T101" s="16">
        <v>-3649.12</v>
      </c>
      <c r="U101" s="16">
        <v>-4012.71</v>
      </c>
      <c r="V101" s="16">
        <v>-3767.92</v>
      </c>
      <c r="W101" s="16">
        <v>-2376.4699999999998</v>
      </c>
      <c r="X101" s="16">
        <v>-2398.64</v>
      </c>
      <c r="Y101" s="16">
        <v>-2078.2399999999998</v>
      </c>
      <c r="Z101" s="16">
        <v>-3049.75</v>
      </c>
      <c r="AA101" s="16">
        <v>-4206.1000000000004</v>
      </c>
      <c r="AB101" s="16">
        <v>-5333.55</v>
      </c>
      <c r="AC101" s="16">
        <v>-3717.46</v>
      </c>
      <c r="AD101" s="16">
        <v>-3678.02</v>
      </c>
      <c r="AE101" s="16">
        <v>-3351.71</v>
      </c>
      <c r="AF101" s="16">
        <v>-3108.65</v>
      </c>
      <c r="AG101" s="16">
        <v>-3696.06</v>
      </c>
      <c r="AH101" s="16">
        <v>-3644.52</v>
      </c>
      <c r="AI101" s="16">
        <v>-2837.64</v>
      </c>
      <c r="AJ101" s="16">
        <v>-2835.58</v>
      </c>
      <c r="AK101" s="16">
        <v>-2738.04</v>
      </c>
      <c r="AL101" s="16">
        <v>-4152.03</v>
      </c>
      <c r="AM101" s="16">
        <v>-3924.13</v>
      </c>
      <c r="AN101" s="16">
        <v>-4582.83</v>
      </c>
      <c r="AO101" s="16">
        <v>-4539.88030252101</v>
      </c>
      <c r="AP101" s="16">
        <v>-4635.4825574229699</v>
      </c>
      <c r="AQ101" s="16">
        <v>-4731.0848123249298</v>
      </c>
      <c r="AR101" s="16">
        <v>-4826.6870672268897</v>
      </c>
      <c r="AS101" s="16">
        <v>-4922.2893221288496</v>
      </c>
      <c r="AT101" s="16">
        <v>-5017.8915770308104</v>
      </c>
      <c r="AU101" s="16">
        <v>-5113.4938319327703</v>
      </c>
      <c r="AV101" s="16">
        <v>-5209.0960868347302</v>
      </c>
      <c r="AW101" s="16">
        <v>-5304.6983417366901</v>
      </c>
      <c r="AX101" s="16">
        <v>-5400.3005966386499</v>
      </c>
      <c r="AY101" s="16">
        <v>-5495.9028515406098</v>
      </c>
      <c r="AZ101" s="16">
        <v>-5591.5051064425797</v>
      </c>
      <c r="BA101" s="16">
        <v>-5687.1073613445396</v>
      </c>
      <c r="BB101" s="33">
        <f t="shared" si="20"/>
        <v>-61935.539512605013</v>
      </c>
      <c r="BC101" s="16">
        <f t="shared" si="21"/>
        <v>-5300</v>
      </c>
      <c r="BD101" s="16">
        <f t="shared" si="26"/>
        <v>-4800</v>
      </c>
      <c r="BE101" s="16">
        <f t="shared" si="26"/>
        <v>-4500</v>
      </c>
      <c r="BF101" s="16">
        <f t="shared" si="26"/>
        <v>-5300</v>
      </c>
      <c r="BG101" s="16">
        <f t="shared" si="26"/>
        <v>-5200</v>
      </c>
      <c r="BH101" s="16">
        <f t="shared" si="26"/>
        <v>-4100</v>
      </c>
      <c r="BI101" s="16">
        <f t="shared" si="26"/>
        <v>-4100</v>
      </c>
      <c r="BJ101" s="16">
        <f t="shared" si="26"/>
        <v>-3900</v>
      </c>
      <c r="BK101" s="16">
        <f t="shared" si="26"/>
        <v>-6000</v>
      </c>
      <c r="BL101" s="16">
        <f t="shared" si="27"/>
        <v>-5600</v>
      </c>
      <c r="BM101" s="16">
        <f t="shared" si="27"/>
        <v>-6600</v>
      </c>
      <c r="BN101" s="16">
        <f t="shared" si="27"/>
        <v>-6500</v>
      </c>
      <c r="BO101" s="39"/>
      <c r="BP101" s="39"/>
      <c r="BQ101" s="39"/>
      <c r="BR101" s="39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0">
        <f t="shared" si="22"/>
        <v>0.70435227852344595</v>
      </c>
      <c r="CH101" s="30">
        <f t="shared" si="23"/>
        <v>0.47501858029129923</v>
      </c>
    </row>
    <row r="102" spans="1:256" x14ac:dyDescent="0.25">
      <c r="A102" s="13"/>
      <c r="B102" s="17" t="s">
        <v>196</v>
      </c>
      <c r="C102" s="18">
        <v>8</v>
      </c>
      <c r="D102" s="17" t="s">
        <v>150</v>
      </c>
      <c r="E102" s="17" t="s">
        <v>197</v>
      </c>
      <c r="F102" s="19">
        <v>9459.83</v>
      </c>
      <c r="G102" s="19">
        <v>9584.91</v>
      </c>
      <c r="H102" s="19">
        <v>9381.0300000000007</v>
      </c>
      <c r="I102" s="19">
        <v>9573.7900000000009</v>
      </c>
      <c r="J102" s="19">
        <v>9960.91</v>
      </c>
      <c r="K102" s="19">
        <v>10267.89</v>
      </c>
      <c r="L102" s="19">
        <v>11902.18</v>
      </c>
      <c r="M102" s="19">
        <v>12505.78</v>
      </c>
      <c r="N102" s="19">
        <v>11689.06</v>
      </c>
      <c r="O102" s="19">
        <v>10829.56</v>
      </c>
      <c r="P102" s="19">
        <v>10297.1</v>
      </c>
      <c r="Q102" s="19">
        <v>10383.870000000001</v>
      </c>
      <c r="R102" s="19">
        <v>9609.58</v>
      </c>
      <c r="S102" s="19">
        <v>8683.23</v>
      </c>
      <c r="T102" s="19">
        <v>7670.66</v>
      </c>
      <c r="U102" s="19">
        <v>8067.77</v>
      </c>
      <c r="V102" s="19">
        <v>7871</v>
      </c>
      <c r="W102" s="19">
        <v>7549.92</v>
      </c>
      <c r="X102" s="19">
        <v>6152.76</v>
      </c>
      <c r="Y102" s="19">
        <v>7172.71</v>
      </c>
      <c r="Z102" s="19">
        <v>5929.48</v>
      </c>
      <c r="AA102" s="19">
        <v>6677.84</v>
      </c>
      <c r="AB102" s="19">
        <v>7051.79</v>
      </c>
      <c r="AC102" s="19">
        <v>6159.33</v>
      </c>
      <c r="AD102" s="19">
        <v>6128.79</v>
      </c>
      <c r="AE102" s="19">
        <v>6814.57</v>
      </c>
      <c r="AF102" s="19">
        <v>6324.78</v>
      </c>
      <c r="AG102" s="19">
        <v>5749.65</v>
      </c>
      <c r="AH102" s="19">
        <v>5915.85</v>
      </c>
      <c r="AI102" s="19">
        <v>6369.82</v>
      </c>
      <c r="AJ102" s="19">
        <v>6749.21</v>
      </c>
      <c r="AK102" s="19">
        <v>6123.07</v>
      </c>
      <c r="AL102" s="19">
        <v>4926.18</v>
      </c>
      <c r="AM102" s="19">
        <v>4309.8599999999997</v>
      </c>
      <c r="AN102" s="19">
        <v>4804.45</v>
      </c>
      <c r="AO102" s="19">
        <v>4608.0267394958</v>
      </c>
      <c r="AP102" s="19">
        <v>4421.7294789916004</v>
      </c>
      <c r="AQ102" s="19">
        <v>4235.4322184874</v>
      </c>
      <c r="AR102" s="19">
        <v>4049.1349579831999</v>
      </c>
      <c r="AS102" s="19">
        <v>3862.8376974789899</v>
      </c>
      <c r="AT102" s="19">
        <v>3676.5404369747898</v>
      </c>
      <c r="AU102" s="19">
        <v>3490.2431764705898</v>
      </c>
      <c r="AV102" s="19">
        <v>3303.9459159663902</v>
      </c>
      <c r="AW102" s="19">
        <v>3117.6486554621902</v>
      </c>
      <c r="AX102" s="19">
        <v>2931.3513949579901</v>
      </c>
      <c r="AY102" s="19">
        <v>2745.0541344537801</v>
      </c>
      <c r="AZ102" s="19">
        <v>2558.75687394958</v>
      </c>
      <c r="BA102" s="19">
        <v>2372.45961344538</v>
      </c>
      <c r="BB102" s="33">
        <f t="shared" si="20"/>
        <v>40765.134554621873</v>
      </c>
      <c r="BC102" s="19">
        <f t="shared" si="21"/>
        <v>3600</v>
      </c>
      <c r="BD102" s="19">
        <f t="shared" si="26"/>
        <v>4000</v>
      </c>
      <c r="BE102" s="19">
        <f t="shared" si="26"/>
        <v>3700</v>
      </c>
      <c r="BF102" s="19">
        <f t="shared" si="26"/>
        <v>3400</v>
      </c>
      <c r="BG102" s="19">
        <f t="shared" si="26"/>
        <v>3500</v>
      </c>
      <c r="BH102" s="19">
        <f t="shared" si="26"/>
        <v>3800</v>
      </c>
      <c r="BI102" s="19">
        <f t="shared" si="26"/>
        <v>4000</v>
      </c>
      <c r="BJ102" s="19">
        <f t="shared" si="26"/>
        <v>3600</v>
      </c>
      <c r="BK102" s="19">
        <f t="shared" si="26"/>
        <v>2900</v>
      </c>
      <c r="BL102" s="19">
        <f t="shared" si="27"/>
        <v>2600</v>
      </c>
      <c r="BM102" s="19">
        <f t="shared" si="27"/>
        <v>2800</v>
      </c>
      <c r="BN102" s="19">
        <f t="shared" si="27"/>
        <v>2700</v>
      </c>
      <c r="BO102" s="39"/>
      <c r="BP102" s="39"/>
      <c r="BQ102" s="39"/>
      <c r="BR102" s="39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0">
        <f t="shared" si="22"/>
        <v>0.88302846616003083</v>
      </c>
      <c r="CH102" s="30">
        <f t="shared" si="23"/>
        <v>0.76487672057995726</v>
      </c>
    </row>
    <row r="103" spans="1:256" s="4" customFormat="1" x14ac:dyDescent="0.25">
      <c r="A103" s="10"/>
      <c r="B103" s="5"/>
      <c r="C103" s="6"/>
      <c r="D103" s="5" t="s">
        <v>198</v>
      </c>
      <c r="E103" s="5"/>
      <c r="F103" s="9">
        <f t="shared" ref="F103:BA103" si="28">SUBTOTAL(9,F79:F102)</f>
        <v>171910.35999999996</v>
      </c>
      <c r="G103" s="9">
        <f t="shared" si="28"/>
        <v>168013.43999999997</v>
      </c>
      <c r="H103" s="9">
        <f t="shared" si="28"/>
        <v>164196.69999999995</v>
      </c>
      <c r="I103" s="9">
        <f t="shared" si="28"/>
        <v>161208.15000000002</v>
      </c>
      <c r="J103" s="9">
        <f t="shared" si="28"/>
        <v>166271.23999999996</v>
      </c>
      <c r="K103" s="9">
        <f t="shared" si="28"/>
        <v>167991.36</v>
      </c>
      <c r="L103" s="9">
        <f t="shared" si="28"/>
        <v>168400.12000000002</v>
      </c>
      <c r="M103" s="9">
        <f t="shared" si="28"/>
        <v>162398.27000000002</v>
      </c>
      <c r="N103" s="9">
        <f t="shared" si="28"/>
        <v>160971.53000000003</v>
      </c>
      <c r="O103" s="9">
        <f t="shared" si="28"/>
        <v>163007.51</v>
      </c>
      <c r="P103" s="9">
        <f t="shared" si="28"/>
        <v>163114.70000000001</v>
      </c>
      <c r="Q103" s="9">
        <f t="shared" si="28"/>
        <v>160131.37000000002</v>
      </c>
      <c r="R103" s="9">
        <f t="shared" si="28"/>
        <v>159699.29</v>
      </c>
      <c r="S103" s="9">
        <f t="shared" si="28"/>
        <v>159147.85999999999</v>
      </c>
      <c r="T103" s="9">
        <f t="shared" si="28"/>
        <v>155826.62000000002</v>
      </c>
      <c r="U103" s="9">
        <f t="shared" si="28"/>
        <v>152493.06999999998</v>
      </c>
      <c r="V103" s="9">
        <f t="shared" si="28"/>
        <v>147879.04999999999</v>
      </c>
      <c r="W103" s="9">
        <f t="shared" si="28"/>
        <v>152453.52000000002</v>
      </c>
      <c r="X103" s="9">
        <f t="shared" si="28"/>
        <v>149240.29</v>
      </c>
      <c r="Y103" s="9">
        <f t="shared" si="28"/>
        <v>150331.31</v>
      </c>
      <c r="Z103" s="9">
        <f t="shared" si="28"/>
        <v>153424.31000000006</v>
      </c>
      <c r="AA103" s="9">
        <f t="shared" si="28"/>
        <v>143074.26999999999</v>
      </c>
      <c r="AB103" s="9">
        <f t="shared" si="28"/>
        <v>148071.49000000005</v>
      </c>
      <c r="AC103" s="9">
        <f t="shared" si="28"/>
        <v>147086.15</v>
      </c>
      <c r="AD103" s="9">
        <f t="shared" si="28"/>
        <v>143203.17000000004</v>
      </c>
      <c r="AE103" s="9">
        <f t="shared" si="28"/>
        <v>146340.54000000004</v>
      </c>
      <c r="AF103" s="9">
        <f t="shared" si="28"/>
        <v>142740</v>
      </c>
      <c r="AG103" s="9">
        <f t="shared" si="28"/>
        <v>139732.42000000001</v>
      </c>
      <c r="AH103" s="9">
        <f t="shared" si="28"/>
        <v>144449.14000000001</v>
      </c>
      <c r="AI103" s="9">
        <f t="shared" si="28"/>
        <v>144655.19</v>
      </c>
      <c r="AJ103" s="9">
        <f t="shared" si="28"/>
        <v>147991.07</v>
      </c>
      <c r="AK103" s="9">
        <f t="shared" si="28"/>
        <v>142981.85</v>
      </c>
      <c r="AL103" s="9">
        <f t="shared" si="28"/>
        <v>140684.21000000002</v>
      </c>
      <c r="AM103" s="9">
        <f t="shared" si="28"/>
        <v>136410.35</v>
      </c>
      <c r="AN103" s="9">
        <f t="shared" si="28"/>
        <v>132778.1</v>
      </c>
      <c r="AO103" s="9">
        <f t="shared" si="28"/>
        <v>135779.10442016795</v>
      </c>
      <c r="AP103" s="9">
        <f t="shared" si="28"/>
        <v>134817.1371736693</v>
      </c>
      <c r="AQ103" s="9">
        <f t="shared" si="28"/>
        <v>133855.16992717082</v>
      </c>
      <c r="AR103" s="9">
        <f t="shared" si="28"/>
        <v>132893.2026806722</v>
      </c>
      <c r="AS103" s="9">
        <f t="shared" si="28"/>
        <v>131931.23543417361</v>
      </c>
      <c r="AT103" s="9">
        <f t="shared" si="28"/>
        <v>130969.26818767491</v>
      </c>
      <c r="AU103" s="9">
        <f t="shared" si="28"/>
        <v>130007.30094117647</v>
      </c>
      <c r="AV103" s="9">
        <f t="shared" si="28"/>
        <v>129045.33369467797</v>
      </c>
      <c r="AW103" s="9">
        <f t="shared" si="28"/>
        <v>128083.36644817928</v>
      </c>
      <c r="AX103" s="9">
        <f t="shared" si="28"/>
        <v>127121.39920168057</v>
      </c>
      <c r="AY103" s="9">
        <f t="shared" si="28"/>
        <v>126159.43195518205</v>
      </c>
      <c r="AZ103" s="9">
        <f t="shared" si="28"/>
        <v>125197.46470868352</v>
      </c>
      <c r="BA103" s="9">
        <f t="shared" si="28"/>
        <v>124235.49746218493</v>
      </c>
      <c r="BB103" s="33">
        <f t="shared" si="20"/>
        <v>1554315.8078151257</v>
      </c>
      <c r="BC103" s="9">
        <f t="shared" si="21"/>
        <v>131100</v>
      </c>
      <c r="BD103" s="9">
        <f t="shared" si="26"/>
        <v>134000</v>
      </c>
      <c r="BE103" s="9">
        <f t="shared" si="26"/>
        <v>130700</v>
      </c>
      <c r="BF103" s="9">
        <f t="shared" si="26"/>
        <v>127900</v>
      </c>
      <c r="BG103" s="9">
        <f t="shared" si="26"/>
        <v>132200</v>
      </c>
      <c r="BH103" s="9">
        <f t="shared" si="26"/>
        <v>132400</v>
      </c>
      <c r="BI103" s="9">
        <f t="shared" si="26"/>
        <v>135500</v>
      </c>
      <c r="BJ103" s="9">
        <f t="shared" si="26"/>
        <v>130900</v>
      </c>
      <c r="BK103" s="9">
        <f t="shared" si="26"/>
        <v>128800</v>
      </c>
      <c r="BL103" s="9">
        <f t="shared" si="27"/>
        <v>124900</v>
      </c>
      <c r="BM103" s="9">
        <f t="shared" si="27"/>
        <v>121600</v>
      </c>
      <c r="BN103" s="9">
        <f t="shared" si="27"/>
        <v>124300</v>
      </c>
      <c r="BO103" s="39"/>
      <c r="BP103" s="39"/>
      <c r="BQ103" s="39"/>
      <c r="BR103" s="39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0">
        <f t="shared" si="22"/>
        <v>0.95617585864825194</v>
      </c>
      <c r="CH103" s="30">
        <f t="shared" si="23"/>
        <v>0.9074089671391613</v>
      </c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</row>
    <row r="104" spans="1:256" x14ac:dyDescent="0.25">
      <c r="A104" s="13"/>
      <c r="B104" s="14" t="s">
        <v>199</v>
      </c>
      <c r="C104" s="15">
        <v>9</v>
      </c>
      <c r="D104" s="14" t="s">
        <v>200</v>
      </c>
      <c r="E104" s="14" t="s">
        <v>201</v>
      </c>
      <c r="F104" s="16">
        <v>2526.5</v>
      </c>
      <c r="G104" s="16">
        <v>3771.71</v>
      </c>
      <c r="H104" s="16">
        <v>3914.41</v>
      </c>
      <c r="I104" s="16">
        <v>3810.91</v>
      </c>
      <c r="J104" s="16">
        <v>4238.92</v>
      </c>
      <c r="K104" s="16">
        <v>4878.5600000000004</v>
      </c>
      <c r="L104" s="16">
        <v>5989.77</v>
      </c>
      <c r="M104" s="16">
        <v>7210.22</v>
      </c>
      <c r="N104" s="16">
        <v>7955.63</v>
      </c>
      <c r="O104" s="16">
        <v>9159.94</v>
      </c>
      <c r="P104" s="16">
        <v>9062.73</v>
      </c>
      <c r="Q104" s="16">
        <v>7901.19</v>
      </c>
      <c r="R104" s="16">
        <v>7138.11</v>
      </c>
      <c r="S104" s="16">
        <v>7603.97</v>
      </c>
      <c r="T104" s="16">
        <v>6836.16</v>
      </c>
      <c r="U104" s="16">
        <v>8030.6</v>
      </c>
      <c r="V104" s="16">
        <v>8105.57</v>
      </c>
      <c r="W104" s="16">
        <v>9091.0400000000009</v>
      </c>
      <c r="X104" s="16">
        <v>8316.33</v>
      </c>
      <c r="Y104" s="16">
        <v>9538.6</v>
      </c>
      <c r="Z104" s="16">
        <v>8005.27</v>
      </c>
      <c r="AA104" s="16">
        <v>7983.01</v>
      </c>
      <c r="AB104" s="16">
        <v>8052.96</v>
      </c>
      <c r="AC104" s="16">
        <v>6963.76</v>
      </c>
      <c r="AD104" s="16">
        <v>8029.89</v>
      </c>
      <c r="AE104" s="16">
        <v>6779.08</v>
      </c>
      <c r="AF104" s="16">
        <v>7143.94</v>
      </c>
      <c r="AG104" s="16">
        <v>7606.04</v>
      </c>
      <c r="AH104" s="16">
        <v>6359.98</v>
      </c>
      <c r="AI104" s="16">
        <v>5079.5200000000004</v>
      </c>
      <c r="AJ104" s="16">
        <v>4994.1099999999997</v>
      </c>
      <c r="AK104" s="16">
        <v>3716.13</v>
      </c>
      <c r="AL104" s="16">
        <v>2210.88</v>
      </c>
      <c r="AM104" s="16">
        <v>2079.1799999999998</v>
      </c>
      <c r="AN104" s="16">
        <v>1135.5</v>
      </c>
      <c r="AO104" s="16">
        <v>5898.4072941176501</v>
      </c>
      <c r="AP104" s="16">
        <v>5874.9535406162504</v>
      </c>
      <c r="AQ104" s="16">
        <v>5851.4997871148498</v>
      </c>
      <c r="AR104" s="16">
        <v>5828.0460336134502</v>
      </c>
      <c r="AS104" s="16">
        <v>5804.5922801120496</v>
      </c>
      <c r="AT104" s="16">
        <v>5781.1385266106399</v>
      </c>
      <c r="AU104" s="16">
        <v>5757.6847731092403</v>
      </c>
      <c r="AV104" s="16">
        <v>5734.2310196078397</v>
      </c>
      <c r="AW104" s="16">
        <v>5710.77726610645</v>
      </c>
      <c r="AX104" s="16">
        <v>5687.3235126050404</v>
      </c>
      <c r="AY104" s="16">
        <v>5663.8697591036398</v>
      </c>
      <c r="AZ104" s="16">
        <v>5640.4160056022401</v>
      </c>
      <c r="BA104" s="16">
        <v>5616.9622521008396</v>
      </c>
      <c r="BB104" s="33">
        <f t="shared" si="20"/>
        <v>68951.494756302534</v>
      </c>
      <c r="BC104" s="16">
        <f t="shared" si="21"/>
        <v>9100</v>
      </c>
      <c r="BD104" s="16">
        <f t="shared" si="26"/>
        <v>7700</v>
      </c>
      <c r="BE104" s="16">
        <f t="shared" si="26"/>
        <v>8100</v>
      </c>
      <c r="BF104" s="16">
        <f t="shared" si="26"/>
        <v>8600</v>
      </c>
      <c r="BG104" s="16">
        <f t="shared" si="26"/>
        <v>7200</v>
      </c>
      <c r="BH104" s="16">
        <f t="shared" si="26"/>
        <v>5700</v>
      </c>
      <c r="BI104" s="16">
        <f t="shared" si="26"/>
        <v>5600</v>
      </c>
      <c r="BJ104" s="16">
        <f t="shared" si="26"/>
        <v>4200</v>
      </c>
      <c r="BK104" s="16">
        <f t="shared" si="26"/>
        <v>2500</v>
      </c>
      <c r="BL104" s="16">
        <f t="shared" si="27"/>
        <v>2300</v>
      </c>
      <c r="BM104" s="16">
        <f t="shared" si="27"/>
        <v>1300</v>
      </c>
      <c r="BN104" s="16">
        <f t="shared" si="27"/>
        <v>6700</v>
      </c>
      <c r="BO104" s="39"/>
      <c r="BP104" s="39"/>
      <c r="BQ104" s="39"/>
      <c r="BR104" s="39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0">
        <f t="shared" si="22"/>
        <v>0.1091033418245691</v>
      </c>
      <c r="CH104" s="30">
        <f t="shared" si="23"/>
        <v>1.0942113787425654E-2</v>
      </c>
    </row>
    <row r="105" spans="1:256" x14ac:dyDescent="0.25">
      <c r="A105" s="13"/>
      <c r="B105" s="14" t="s">
        <v>202</v>
      </c>
      <c r="C105" s="15">
        <v>9</v>
      </c>
      <c r="D105" s="14" t="s">
        <v>200</v>
      </c>
      <c r="E105" s="14" t="s">
        <v>203</v>
      </c>
      <c r="F105" s="16">
        <v>6808.15</v>
      </c>
      <c r="G105" s="16">
        <v>7312.16</v>
      </c>
      <c r="H105" s="16">
        <v>8808.99</v>
      </c>
      <c r="I105" s="16">
        <v>9839.81</v>
      </c>
      <c r="J105" s="16">
        <v>9266.3700000000008</v>
      </c>
      <c r="K105" s="16">
        <v>10101.82</v>
      </c>
      <c r="L105" s="16">
        <v>9814.66</v>
      </c>
      <c r="M105" s="16">
        <v>9380.6299999999992</v>
      </c>
      <c r="N105" s="16">
        <v>9740.5300000000007</v>
      </c>
      <c r="O105" s="16">
        <v>9091.42</v>
      </c>
      <c r="P105" s="16">
        <v>8848.4500000000007</v>
      </c>
      <c r="Q105" s="16">
        <v>8570.7099999999991</v>
      </c>
      <c r="R105" s="16">
        <v>9093.9</v>
      </c>
      <c r="S105" s="16">
        <v>7876.44</v>
      </c>
      <c r="T105" s="16">
        <v>8611.1</v>
      </c>
      <c r="U105" s="16">
        <v>9801.9500000000007</v>
      </c>
      <c r="V105" s="16">
        <v>10449.68</v>
      </c>
      <c r="W105" s="16">
        <v>9583.1200000000008</v>
      </c>
      <c r="X105" s="16">
        <v>9739.09</v>
      </c>
      <c r="Y105" s="16">
        <v>9214.2000000000007</v>
      </c>
      <c r="Z105" s="16">
        <v>10811.15</v>
      </c>
      <c r="AA105" s="16">
        <v>11437.86</v>
      </c>
      <c r="AB105" s="16">
        <v>12616.28</v>
      </c>
      <c r="AC105" s="16">
        <v>13183.35</v>
      </c>
      <c r="AD105" s="16">
        <v>12427.13</v>
      </c>
      <c r="AE105" s="16">
        <v>10651.59</v>
      </c>
      <c r="AF105" s="16">
        <v>10309.6</v>
      </c>
      <c r="AG105" s="16">
        <v>10005.5</v>
      </c>
      <c r="AH105" s="16">
        <v>9126.48</v>
      </c>
      <c r="AI105" s="16">
        <v>8579.9599999999991</v>
      </c>
      <c r="AJ105" s="16">
        <v>8562.99</v>
      </c>
      <c r="AK105" s="16">
        <v>8526.26</v>
      </c>
      <c r="AL105" s="16">
        <v>7898.62</v>
      </c>
      <c r="AM105" s="16">
        <v>8852.86</v>
      </c>
      <c r="AN105" s="16">
        <v>8303.18</v>
      </c>
      <c r="AO105" s="16">
        <v>10006.3315630252</v>
      </c>
      <c r="AP105" s="16">
        <v>10033.2769831933</v>
      </c>
      <c r="AQ105" s="16">
        <v>10060.2224033613</v>
      </c>
      <c r="AR105" s="16">
        <v>10087.1678235294</v>
      </c>
      <c r="AS105" s="16">
        <v>10114.1132436975</v>
      </c>
      <c r="AT105" s="16">
        <v>10141.0586638655</v>
      </c>
      <c r="AU105" s="16">
        <v>10168.004084033601</v>
      </c>
      <c r="AV105" s="16">
        <v>10194.949504201701</v>
      </c>
      <c r="AW105" s="16">
        <v>10221.894924369701</v>
      </c>
      <c r="AX105" s="16">
        <v>10248.840344537801</v>
      </c>
      <c r="AY105" s="16">
        <v>10275.785764705901</v>
      </c>
      <c r="AZ105" s="16">
        <v>10302.731184873899</v>
      </c>
      <c r="BA105" s="16">
        <v>10329.676605041999</v>
      </c>
      <c r="BB105" s="33">
        <f t="shared" si="20"/>
        <v>122177.72152941162</v>
      </c>
      <c r="BC105" s="16">
        <f t="shared" si="21"/>
        <v>13400</v>
      </c>
      <c r="BD105" s="16">
        <f t="shared" si="26"/>
        <v>11500</v>
      </c>
      <c r="BE105" s="16">
        <f t="shared" si="26"/>
        <v>11100</v>
      </c>
      <c r="BF105" s="16">
        <f t="shared" si="26"/>
        <v>10800</v>
      </c>
      <c r="BG105" s="16">
        <f t="shared" si="26"/>
        <v>9800</v>
      </c>
      <c r="BH105" s="16">
        <f t="shared" si="26"/>
        <v>9300</v>
      </c>
      <c r="BI105" s="16">
        <f t="shared" si="26"/>
        <v>9200</v>
      </c>
      <c r="BJ105" s="16">
        <f t="shared" si="26"/>
        <v>9200</v>
      </c>
      <c r="BK105" s="16">
        <f t="shared" si="26"/>
        <v>8500</v>
      </c>
      <c r="BL105" s="16">
        <f t="shared" si="27"/>
        <v>9600</v>
      </c>
      <c r="BM105" s="16">
        <f t="shared" si="27"/>
        <v>9000</v>
      </c>
      <c r="BN105" s="16">
        <f t="shared" si="27"/>
        <v>10800</v>
      </c>
      <c r="BO105" s="39"/>
      <c r="BP105" s="39"/>
      <c r="BQ105" s="39"/>
      <c r="BR105" s="39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0">
        <f t="shared" si="22"/>
        <v>0.20657898206725939</v>
      </c>
      <c r="CH105" s="30">
        <f t="shared" si="23"/>
        <v>3.9365952699960724E-2</v>
      </c>
    </row>
    <row r="106" spans="1:256" x14ac:dyDescent="0.25">
      <c r="A106" s="13"/>
      <c r="B106" s="14" t="s">
        <v>204</v>
      </c>
      <c r="C106" s="15">
        <v>9</v>
      </c>
      <c r="D106" s="14" t="s">
        <v>200</v>
      </c>
      <c r="E106" s="14" t="s">
        <v>205</v>
      </c>
      <c r="F106" s="16">
        <v>11020.58</v>
      </c>
      <c r="G106" s="16">
        <v>11848.98</v>
      </c>
      <c r="H106" s="16">
        <v>10438.83</v>
      </c>
      <c r="I106" s="16">
        <v>9303.51</v>
      </c>
      <c r="J106" s="16">
        <v>10108.11</v>
      </c>
      <c r="K106" s="16">
        <v>11428.4</v>
      </c>
      <c r="L106" s="16">
        <v>10253.91</v>
      </c>
      <c r="M106" s="16">
        <v>11565.94</v>
      </c>
      <c r="N106" s="16">
        <v>11923.28</v>
      </c>
      <c r="O106" s="16">
        <v>11231.32</v>
      </c>
      <c r="P106" s="16">
        <v>11778.26</v>
      </c>
      <c r="Q106" s="16">
        <v>11442.96</v>
      </c>
      <c r="R106" s="16">
        <v>12263.54</v>
      </c>
      <c r="S106" s="16">
        <v>11021.93</v>
      </c>
      <c r="T106" s="16">
        <v>12007.89</v>
      </c>
      <c r="U106" s="16">
        <v>13681.13</v>
      </c>
      <c r="V106" s="16">
        <v>12846</v>
      </c>
      <c r="W106" s="16">
        <v>14612.86</v>
      </c>
      <c r="X106" s="16">
        <v>15351.62</v>
      </c>
      <c r="Y106" s="16">
        <v>15520.05</v>
      </c>
      <c r="Z106" s="16">
        <v>13572.08</v>
      </c>
      <c r="AA106" s="16">
        <v>14497.71</v>
      </c>
      <c r="AB106" s="16">
        <v>13487.02</v>
      </c>
      <c r="AC106" s="16">
        <v>12703.46</v>
      </c>
      <c r="AD106" s="16">
        <v>12219.31</v>
      </c>
      <c r="AE106" s="16">
        <v>12980.24</v>
      </c>
      <c r="AF106" s="16">
        <v>12354.47</v>
      </c>
      <c r="AG106" s="16">
        <v>14088.88</v>
      </c>
      <c r="AH106" s="16">
        <v>14339.67</v>
      </c>
      <c r="AI106" s="16">
        <v>14893.48</v>
      </c>
      <c r="AJ106" s="16">
        <v>14737.33</v>
      </c>
      <c r="AK106" s="16">
        <v>15441.29</v>
      </c>
      <c r="AL106" s="16">
        <v>14971.54</v>
      </c>
      <c r="AM106" s="16">
        <v>15751.95</v>
      </c>
      <c r="AN106" s="16">
        <v>15252.55</v>
      </c>
      <c r="AO106" s="16">
        <v>15504.1525210084</v>
      </c>
      <c r="AP106" s="16">
        <v>15649.716422969201</v>
      </c>
      <c r="AQ106" s="16">
        <v>15795.28032493</v>
      </c>
      <c r="AR106" s="16">
        <v>15940.8442268907</v>
      </c>
      <c r="AS106" s="16">
        <v>16086.408128851501</v>
      </c>
      <c r="AT106" s="16">
        <v>16231.9720308123</v>
      </c>
      <c r="AU106" s="16">
        <v>16377.5359327731</v>
      </c>
      <c r="AV106" s="16">
        <v>16523.099834733901</v>
      </c>
      <c r="AW106" s="16">
        <v>16668.6637366947</v>
      </c>
      <c r="AX106" s="16">
        <v>16814.227638655499</v>
      </c>
      <c r="AY106" s="16">
        <v>16959.791540616199</v>
      </c>
      <c r="AZ106" s="16">
        <v>17105.355442577002</v>
      </c>
      <c r="BA106" s="16">
        <v>17250.9193445378</v>
      </c>
      <c r="BB106" s="33">
        <f t="shared" si="20"/>
        <v>197403.8146050419</v>
      </c>
      <c r="BC106" s="16">
        <f t="shared" si="21"/>
        <v>14000</v>
      </c>
      <c r="BD106" s="16">
        <f t="shared" si="26"/>
        <v>14900</v>
      </c>
      <c r="BE106" s="16">
        <f t="shared" si="26"/>
        <v>14100</v>
      </c>
      <c r="BF106" s="16">
        <f t="shared" si="26"/>
        <v>16100</v>
      </c>
      <c r="BG106" s="16">
        <f t="shared" si="26"/>
        <v>16400</v>
      </c>
      <c r="BH106" s="16">
        <f t="shared" si="26"/>
        <v>17000</v>
      </c>
      <c r="BI106" s="16">
        <f t="shared" si="26"/>
        <v>16900</v>
      </c>
      <c r="BJ106" s="16">
        <f t="shared" si="26"/>
        <v>17700</v>
      </c>
      <c r="BK106" s="16">
        <f t="shared" si="26"/>
        <v>17100</v>
      </c>
      <c r="BL106" s="16">
        <f t="shared" si="27"/>
        <v>18000</v>
      </c>
      <c r="BM106" s="16">
        <f t="shared" si="27"/>
        <v>17500</v>
      </c>
      <c r="BN106" s="16">
        <f t="shared" si="27"/>
        <v>17700</v>
      </c>
      <c r="BO106" s="39"/>
      <c r="BP106" s="39"/>
      <c r="BQ106" s="39"/>
      <c r="BR106" s="39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0">
        <f t="shared" si="22"/>
        <v>0.83995783660371515</v>
      </c>
      <c r="CH106" s="30">
        <f t="shared" si="23"/>
        <v>0.68766805344624815</v>
      </c>
    </row>
    <row r="107" spans="1:256" x14ac:dyDescent="0.25">
      <c r="A107" s="13"/>
      <c r="B107" s="14" t="s">
        <v>206</v>
      </c>
      <c r="C107" s="15">
        <v>9</v>
      </c>
      <c r="D107" s="14" t="s">
        <v>200</v>
      </c>
      <c r="E107" s="14" t="s">
        <v>207</v>
      </c>
      <c r="F107" s="16">
        <v>4756.07</v>
      </c>
      <c r="G107" s="16">
        <v>4699.91</v>
      </c>
      <c r="H107" s="16">
        <v>4997.93</v>
      </c>
      <c r="I107" s="16">
        <v>5272.72</v>
      </c>
      <c r="J107" s="16">
        <v>5534.25</v>
      </c>
      <c r="K107" s="16">
        <v>6587.61</v>
      </c>
      <c r="L107" s="16">
        <v>5334.4</v>
      </c>
      <c r="M107" s="16">
        <v>4873.79</v>
      </c>
      <c r="N107" s="16">
        <v>4004.67</v>
      </c>
      <c r="O107" s="16">
        <v>3469.69</v>
      </c>
      <c r="P107" s="16">
        <v>3612.83</v>
      </c>
      <c r="Q107" s="16">
        <v>3438.23</v>
      </c>
      <c r="R107" s="16">
        <v>1733.1</v>
      </c>
      <c r="S107" s="16">
        <v>1329.99</v>
      </c>
      <c r="T107" s="16">
        <v>2421.4699999999998</v>
      </c>
      <c r="U107" s="16">
        <v>2620.81</v>
      </c>
      <c r="V107" s="16">
        <v>3372.01</v>
      </c>
      <c r="W107" s="16">
        <v>3380.23</v>
      </c>
      <c r="X107" s="16">
        <v>1787.83</v>
      </c>
      <c r="Y107" s="16">
        <v>1940.91</v>
      </c>
      <c r="Z107" s="16">
        <v>1354.53</v>
      </c>
      <c r="AA107" s="16">
        <v>435.02</v>
      </c>
      <c r="AB107" s="16">
        <v>1754.76</v>
      </c>
      <c r="AC107" s="16">
        <v>2192.0300000000002</v>
      </c>
      <c r="AD107" s="16">
        <v>2032.21</v>
      </c>
      <c r="AE107" s="16">
        <v>2211.1999999999998</v>
      </c>
      <c r="AF107" s="16">
        <v>3671.11</v>
      </c>
      <c r="AG107" s="16">
        <v>2287.13</v>
      </c>
      <c r="AH107" s="16">
        <v>3013.31</v>
      </c>
      <c r="AI107" s="16">
        <v>2335.54</v>
      </c>
      <c r="AJ107" s="16">
        <v>1805.28</v>
      </c>
      <c r="AK107" s="16">
        <v>2950.68</v>
      </c>
      <c r="AL107" s="16">
        <v>2680.43</v>
      </c>
      <c r="AM107" s="16">
        <v>1748.72</v>
      </c>
      <c r="AN107" s="16">
        <v>1715.65</v>
      </c>
      <c r="AO107" s="16">
        <v>1260.7350756302501</v>
      </c>
      <c r="AP107" s="16">
        <v>1160.3694845938401</v>
      </c>
      <c r="AQ107" s="16">
        <v>1060.00389355742</v>
      </c>
      <c r="AR107" s="16">
        <v>959.63830252101195</v>
      </c>
      <c r="AS107" s="16">
        <v>859.27271148459204</v>
      </c>
      <c r="AT107" s="16">
        <v>758.90712044818201</v>
      </c>
      <c r="AU107" s="16">
        <v>658.54152941176199</v>
      </c>
      <c r="AV107" s="16">
        <v>558.17593837535196</v>
      </c>
      <c r="AW107" s="16">
        <v>457.81034733893199</v>
      </c>
      <c r="AX107" s="16">
        <v>357.444756302521</v>
      </c>
      <c r="AY107" s="16">
        <v>257.079165266102</v>
      </c>
      <c r="AZ107" s="16">
        <v>156.71357422969101</v>
      </c>
      <c r="BA107" s="16">
        <v>56.347983193281799</v>
      </c>
      <c r="BB107" s="33">
        <f t="shared" si="20"/>
        <v>7300.3048067226882</v>
      </c>
      <c r="BC107" s="16">
        <f t="shared" si="21"/>
        <v>500</v>
      </c>
      <c r="BD107" s="16">
        <f t="shared" si="26"/>
        <v>600</v>
      </c>
      <c r="BE107" s="16">
        <f t="shared" si="26"/>
        <v>1000</v>
      </c>
      <c r="BF107" s="16">
        <f t="shared" si="26"/>
        <v>600</v>
      </c>
      <c r="BG107" s="16">
        <f t="shared" si="26"/>
        <v>800</v>
      </c>
      <c r="BH107" s="16">
        <f t="shared" si="26"/>
        <v>600</v>
      </c>
      <c r="BI107" s="16">
        <f t="shared" si="26"/>
        <v>500</v>
      </c>
      <c r="BJ107" s="16">
        <f t="shared" si="26"/>
        <v>800</v>
      </c>
      <c r="BK107" s="16">
        <f t="shared" si="26"/>
        <v>700</v>
      </c>
      <c r="BL107" s="16">
        <f t="shared" si="27"/>
        <v>500</v>
      </c>
      <c r="BM107" s="16">
        <f t="shared" si="27"/>
        <v>500</v>
      </c>
      <c r="BN107" s="16">
        <f t="shared" si="27"/>
        <v>300</v>
      </c>
      <c r="BO107" s="39"/>
      <c r="BP107" s="39"/>
      <c r="BQ107" s="39"/>
      <c r="BR107" s="39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0">
        <f t="shared" si="22"/>
        <v>0.72228958810953581</v>
      </c>
      <c r="CH107" s="30">
        <f t="shared" si="23"/>
        <v>0.500613627790639</v>
      </c>
    </row>
    <row r="108" spans="1:256" x14ac:dyDescent="0.25">
      <c r="A108" s="13"/>
      <c r="B108" s="14" t="s">
        <v>208</v>
      </c>
      <c r="C108" s="15">
        <v>9</v>
      </c>
      <c r="D108" s="14" t="s">
        <v>200</v>
      </c>
      <c r="E108" s="14" t="s">
        <v>209</v>
      </c>
      <c r="F108" s="16">
        <v>5885.39</v>
      </c>
      <c r="G108" s="16">
        <v>6078.42</v>
      </c>
      <c r="H108" s="16">
        <v>6400.97</v>
      </c>
      <c r="I108" s="16">
        <v>7131.8</v>
      </c>
      <c r="J108" s="16">
        <v>6615.23</v>
      </c>
      <c r="K108" s="16">
        <v>6119.06</v>
      </c>
      <c r="L108" s="16">
        <v>5801.81</v>
      </c>
      <c r="M108" s="16">
        <v>4720.93</v>
      </c>
      <c r="N108" s="16">
        <v>3754.41</v>
      </c>
      <c r="O108" s="16">
        <v>2355.15</v>
      </c>
      <c r="P108" s="16">
        <v>2803.54</v>
      </c>
      <c r="Q108" s="16">
        <v>1871.16</v>
      </c>
      <c r="R108" s="16">
        <v>1750.76</v>
      </c>
      <c r="S108" s="16">
        <v>1068.78</v>
      </c>
      <c r="T108" s="16">
        <v>2270.56</v>
      </c>
      <c r="U108" s="16">
        <v>2219.64</v>
      </c>
      <c r="V108" s="16">
        <v>2224.11</v>
      </c>
      <c r="W108" s="16">
        <v>1737.14</v>
      </c>
      <c r="X108" s="16">
        <v>1238.78</v>
      </c>
      <c r="Y108" s="16">
        <v>1186.48</v>
      </c>
      <c r="Z108" s="16">
        <v>1950.72</v>
      </c>
      <c r="AA108" s="16">
        <v>1487.74</v>
      </c>
      <c r="AB108" s="16">
        <v>2676.17</v>
      </c>
      <c r="AC108" s="16">
        <v>2639.33</v>
      </c>
      <c r="AD108" s="16">
        <v>2718.79</v>
      </c>
      <c r="AE108" s="16">
        <v>3597.74</v>
      </c>
      <c r="AF108" s="16">
        <v>2434.66</v>
      </c>
      <c r="AG108" s="16">
        <v>1500.97</v>
      </c>
      <c r="AH108" s="16">
        <v>1257.27</v>
      </c>
      <c r="AI108" s="16">
        <v>620.01</v>
      </c>
      <c r="AJ108" s="16">
        <v>312.42</v>
      </c>
      <c r="AK108" s="16">
        <v>1219.28</v>
      </c>
      <c r="AL108" s="16">
        <v>1295.71</v>
      </c>
      <c r="AM108" s="16">
        <v>659.46</v>
      </c>
      <c r="AN108" s="16">
        <v>-269.31</v>
      </c>
      <c r="AO108" s="16">
        <v>-125.375781512605</v>
      </c>
      <c r="AP108" s="16">
        <v>-286.84122969187399</v>
      </c>
      <c r="AQ108" s="16">
        <v>-448.30667787114498</v>
      </c>
      <c r="AR108" s="16">
        <v>-609.77212605041404</v>
      </c>
      <c r="AS108" s="16">
        <v>-771.23757422969402</v>
      </c>
      <c r="AT108" s="16">
        <v>-932.70302240896399</v>
      </c>
      <c r="AU108" s="16">
        <v>-1094.1684705882301</v>
      </c>
      <c r="AV108" s="16">
        <v>-1255.6339187675001</v>
      </c>
      <c r="AW108" s="16">
        <v>-1417.09936694677</v>
      </c>
      <c r="AX108" s="16">
        <v>-1578.56481512604</v>
      </c>
      <c r="AY108" s="16">
        <v>-1740.03026330532</v>
      </c>
      <c r="AZ108" s="16">
        <v>-1901.4957114845899</v>
      </c>
      <c r="BA108" s="16">
        <v>-2062.9611596638601</v>
      </c>
      <c r="BB108" s="33">
        <f t="shared" si="20"/>
        <v>-14098.814336134401</v>
      </c>
      <c r="BC108" s="16">
        <f t="shared" si="21"/>
        <v>-2500</v>
      </c>
      <c r="BD108" s="16">
        <f t="shared" si="26"/>
        <v>-3300</v>
      </c>
      <c r="BE108" s="16">
        <f t="shared" si="26"/>
        <v>-2300</v>
      </c>
      <c r="BF108" s="16">
        <f t="shared" si="26"/>
        <v>-1400</v>
      </c>
      <c r="BG108" s="16">
        <f t="shared" si="26"/>
        <v>-1200</v>
      </c>
      <c r="BH108" s="16">
        <f t="shared" si="26"/>
        <v>-600</v>
      </c>
      <c r="BI108" s="16">
        <f t="shared" si="26"/>
        <v>-300</v>
      </c>
      <c r="BJ108" s="16">
        <f t="shared" si="26"/>
        <v>-1100</v>
      </c>
      <c r="BK108" s="16">
        <f t="shared" si="26"/>
        <v>-1200</v>
      </c>
      <c r="BL108" s="16">
        <f t="shared" si="27"/>
        <v>-600</v>
      </c>
      <c r="BM108" s="16">
        <f t="shared" si="27"/>
        <v>200</v>
      </c>
      <c r="BN108" s="16">
        <f t="shared" si="27"/>
        <v>100</v>
      </c>
      <c r="BO108" s="39"/>
      <c r="BP108" s="39"/>
      <c r="BQ108" s="39"/>
      <c r="BR108" s="39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0">
        <f t="shared" si="22"/>
        <v>0.82566408219788734</v>
      </c>
      <c r="CH108" s="30">
        <f t="shared" si="23"/>
        <v>0.66311499284109554</v>
      </c>
    </row>
    <row r="109" spans="1:256" x14ac:dyDescent="0.25">
      <c r="A109" s="13"/>
      <c r="B109" s="14" t="s">
        <v>210</v>
      </c>
      <c r="C109" s="15">
        <v>9</v>
      </c>
      <c r="D109" s="14" t="s">
        <v>200</v>
      </c>
      <c r="E109" s="14" t="s">
        <v>211</v>
      </c>
      <c r="F109" s="16">
        <v>1503.88</v>
      </c>
      <c r="G109" s="16">
        <v>1163.24</v>
      </c>
      <c r="H109" s="16">
        <v>1158.18</v>
      </c>
      <c r="I109" s="16">
        <v>151.09</v>
      </c>
      <c r="J109" s="16">
        <v>52.45</v>
      </c>
      <c r="K109" s="16">
        <v>-390.21</v>
      </c>
      <c r="L109" s="16">
        <v>546.47</v>
      </c>
      <c r="M109" s="16">
        <v>167.92</v>
      </c>
      <c r="N109" s="16">
        <v>-734.5</v>
      </c>
      <c r="O109" s="16">
        <v>-515.91999999999996</v>
      </c>
      <c r="P109" s="16">
        <v>-652.34</v>
      </c>
      <c r="Q109" s="16">
        <v>-284.88</v>
      </c>
      <c r="R109" s="16">
        <v>-1500.95</v>
      </c>
      <c r="S109" s="16">
        <v>-1952.2</v>
      </c>
      <c r="T109" s="16">
        <v>-728.04</v>
      </c>
      <c r="U109" s="16">
        <v>-300.33999999999997</v>
      </c>
      <c r="V109" s="16">
        <v>-2082.71</v>
      </c>
      <c r="W109" s="16">
        <v>-3227.2</v>
      </c>
      <c r="X109" s="16">
        <v>-3557.3</v>
      </c>
      <c r="Y109" s="16">
        <v>-3195.8</v>
      </c>
      <c r="Z109" s="16">
        <v>-3256.1</v>
      </c>
      <c r="AA109" s="16">
        <v>-3249.72</v>
      </c>
      <c r="AB109" s="16">
        <v>-1301.17</v>
      </c>
      <c r="AC109" s="16">
        <v>-1863.12</v>
      </c>
      <c r="AD109" s="16">
        <v>-2320.1799999999998</v>
      </c>
      <c r="AE109" s="16">
        <v>-3065.47</v>
      </c>
      <c r="AF109" s="16">
        <v>-3427.71</v>
      </c>
      <c r="AG109" s="16">
        <v>-2252.7800000000002</v>
      </c>
      <c r="AH109" s="16">
        <v>-931.43</v>
      </c>
      <c r="AI109" s="16">
        <v>34.53</v>
      </c>
      <c r="AJ109" s="16">
        <v>735.13</v>
      </c>
      <c r="AK109" s="16">
        <v>755.29</v>
      </c>
      <c r="AL109" s="16">
        <v>-549.22</v>
      </c>
      <c r="AM109" s="16">
        <v>-233.58</v>
      </c>
      <c r="AN109" s="16">
        <v>-226.83</v>
      </c>
      <c r="AO109" s="16">
        <v>-1923.9394789916</v>
      </c>
      <c r="AP109" s="16">
        <v>-1974.425767507</v>
      </c>
      <c r="AQ109" s="16">
        <v>-2024.9120560224101</v>
      </c>
      <c r="AR109" s="16">
        <v>-2075.3983445378099</v>
      </c>
      <c r="AS109" s="16">
        <v>-2125.8846330532201</v>
      </c>
      <c r="AT109" s="16">
        <v>-2176.3709215686299</v>
      </c>
      <c r="AU109" s="16">
        <v>-2226.8572100840302</v>
      </c>
      <c r="AV109" s="16">
        <v>-2277.34349859944</v>
      </c>
      <c r="AW109" s="16">
        <v>-2327.8297871148502</v>
      </c>
      <c r="AX109" s="16">
        <v>-2378.31607563025</v>
      </c>
      <c r="AY109" s="16">
        <v>-2428.8023641456598</v>
      </c>
      <c r="AZ109" s="16">
        <v>-2479.28865266106</v>
      </c>
      <c r="BA109" s="16">
        <v>-2529.7749411764698</v>
      </c>
      <c r="BB109" s="33">
        <f t="shared" si="20"/>
        <v>-27025.20425210083</v>
      </c>
      <c r="BC109" s="16">
        <f t="shared" si="21"/>
        <v>-4700</v>
      </c>
      <c r="BD109" s="16">
        <f t="shared" si="26"/>
        <v>-6200</v>
      </c>
      <c r="BE109" s="16">
        <f t="shared" si="26"/>
        <v>-6900</v>
      </c>
      <c r="BF109" s="16">
        <f t="shared" si="26"/>
        <v>-4500</v>
      </c>
      <c r="BG109" s="16">
        <f t="shared" si="26"/>
        <v>-1900</v>
      </c>
      <c r="BH109" s="16">
        <f t="shared" si="26"/>
        <v>100</v>
      </c>
      <c r="BI109" s="16">
        <f t="shared" si="26"/>
        <v>1500</v>
      </c>
      <c r="BJ109" s="16">
        <f t="shared" si="26"/>
        <v>1500</v>
      </c>
      <c r="BK109" s="16">
        <f t="shared" si="26"/>
        <v>-1100</v>
      </c>
      <c r="BL109" s="16">
        <f t="shared" si="27"/>
        <v>-500</v>
      </c>
      <c r="BM109" s="16">
        <f t="shared" si="27"/>
        <v>-500</v>
      </c>
      <c r="BN109" s="16">
        <f t="shared" si="27"/>
        <v>-3900</v>
      </c>
      <c r="BO109" s="39"/>
      <c r="BP109" s="39"/>
      <c r="BQ109" s="39"/>
      <c r="BR109" s="39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0">
        <f t="shared" si="22"/>
        <v>0.36093299100146259</v>
      </c>
      <c r="CH109" s="30">
        <f t="shared" si="23"/>
        <v>0.12100221579907415</v>
      </c>
    </row>
    <row r="110" spans="1:256" x14ac:dyDescent="0.25">
      <c r="A110" s="13"/>
      <c r="B110" s="14" t="s">
        <v>212</v>
      </c>
      <c r="C110" s="15">
        <v>9</v>
      </c>
      <c r="D110" s="14" t="s">
        <v>200</v>
      </c>
      <c r="E110" s="14" t="s">
        <v>213</v>
      </c>
      <c r="F110" s="16">
        <v>12079.21</v>
      </c>
      <c r="G110" s="16">
        <v>12573.78</v>
      </c>
      <c r="H110" s="16">
        <v>13923.94</v>
      </c>
      <c r="I110" s="16">
        <v>13959.85</v>
      </c>
      <c r="J110" s="16">
        <v>14049.59</v>
      </c>
      <c r="K110" s="16">
        <v>13078.82</v>
      </c>
      <c r="L110" s="16">
        <v>13729.09</v>
      </c>
      <c r="M110" s="16">
        <v>14771.78</v>
      </c>
      <c r="N110" s="16">
        <v>15740.13</v>
      </c>
      <c r="O110" s="16">
        <v>15117.77</v>
      </c>
      <c r="P110" s="16">
        <v>15042.06</v>
      </c>
      <c r="Q110" s="16">
        <v>16212.84</v>
      </c>
      <c r="R110" s="16">
        <v>17385.34</v>
      </c>
      <c r="S110" s="16">
        <v>17929.48</v>
      </c>
      <c r="T110" s="16">
        <v>16995.8</v>
      </c>
      <c r="U110" s="16">
        <v>17284.560000000001</v>
      </c>
      <c r="V110" s="16">
        <v>17723.240000000002</v>
      </c>
      <c r="W110" s="16">
        <v>19231.439999999999</v>
      </c>
      <c r="X110" s="16">
        <v>18054.93</v>
      </c>
      <c r="Y110" s="16">
        <v>17740.52</v>
      </c>
      <c r="Z110" s="16">
        <v>18178.63</v>
      </c>
      <c r="AA110" s="16">
        <v>18617.04</v>
      </c>
      <c r="AB110" s="16">
        <v>19051.82</v>
      </c>
      <c r="AC110" s="16">
        <v>18476.5</v>
      </c>
      <c r="AD110" s="16">
        <v>18400.740000000002</v>
      </c>
      <c r="AE110" s="16">
        <v>18566.89</v>
      </c>
      <c r="AF110" s="16">
        <v>17342.46</v>
      </c>
      <c r="AG110" s="16">
        <v>17365.47</v>
      </c>
      <c r="AH110" s="16">
        <v>18584.02</v>
      </c>
      <c r="AI110" s="16">
        <v>18499.16</v>
      </c>
      <c r="AJ110" s="16">
        <v>17741.78</v>
      </c>
      <c r="AK110" s="16">
        <v>17429.68</v>
      </c>
      <c r="AL110" s="16">
        <v>16844.96</v>
      </c>
      <c r="AM110" s="16">
        <v>18071</v>
      </c>
      <c r="AN110" s="16">
        <v>18176.93</v>
      </c>
      <c r="AO110" s="16">
        <v>19565.773949579801</v>
      </c>
      <c r="AP110" s="16">
        <v>19725.822899159699</v>
      </c>
      <c r="AQ110" s="16">
        <v>19885.871848739502</v>
      </c>
      <c r="AR110" s="16">
        <v>20045.920798319301</v>
      </c>
      <c r="AS110" s="16">
        <v>20205.969747899198</v>
      </c>
      <c r="AT110" s="16">
        <v>20366.018697479001</v>
      </c>
      <c r="AU110" s="16">
        <v>20526.067647058801</v>
      </c>
      <c r="AV110" s="16">
        <v>20686.1165966386</v>
      </c>
      <c r="AW110" s="16">
        <v>20846.165546218501</v>
      </c>
      <c r="AX110" s="16">
        <v>21006.2144957983</v>
      </c>
      <c r="AY110" s="16">
        <v>21166.263445378099</v>
      </c>
      <c r="AZ110" s="16">
        <v>21326.312394958</v>
      </c>
      <c r="BA110" s="16">
        <v>21486.3613445378</v>
      </c>
      <c r="BB110" s="33">
        <f t="shared" si="20"/>
        <v>247273.10546218482</v>
      </c>
      <c r="BC110" s="16">
        <f t="shared" si="21"/>
        <v>21000</v>
      </c>
      <c r="BD110" s="16">
        <f t="shared" si="26"/>
        <v>21200</v>
      </c>
      <c r="BE110" s="16">
        <f t="shared" si="26"/>
        <v>19800</v>
      </c>
      <c r="BF110" s="16">
        <f t="shared" si="26"/>
        <v>19800</v>
      </c>
      <c r="BG110" s="16">
        <f t="shared" si="26"/>
        <v>21200</v>
      </c>
      <c r="BH110" s="16">
        <f t="shared" si="26"/>
        <v>21100</v>
      </c>
      <c r="BI110" s="16">
        <f t="shared" si="26"/>
        <v>20300</v>
      </c>
      <c r="BJ110" s="16">
        <f t="shared" si="26"/>
        <v>19900</v>
      </c>
      <c r="BK110" s="16">
        <f t="shared" si="26"/>
        <v>19200</v>
      </c>
      <c r="BL110" s="16">
        <f t="shared" si="27"/>
        <v>20600</v>
      </c>
      <c r="BM110" s="16">
        <f t="shared" si="27"/>
        <v>20800</v>
      </c>
      <c r="BN110" s="16">
        <f t="shared" si="27"/>
        <v>22300</v>
      </c>
      <c r="BO110" s="39"/>
      <c r="BP110" s="39"/>
      <c r="BQ110" s="39"/>
      <c r="BR110" s="39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0">
        <f t="shared" si="22"/>
        <v>0.82082396698586346</v>
      </c>
      <c r="CH110" s="30">
        <f t="shared" si="23"/>
        <v>0.65491224935092107</v>
      </c>
    </row>
    <row r="111" spans="1:256" x14ac:dyDescent="0.25">
      <c r="A111" s="13"/>
      <c r="B111" s="14" t="s">
        <v>214</v>
      </c>
      <c r="C111" s="15">
        <v>9</v>
      </c>
      <c r="D111" s="14" t="s">
        <v>200</v>
      </c>
      <c r="E111" s="14" t="s">
        <v>215</v>
      </c>
      <c r="F111" s="16">
        <v>8613.17</v>
      </c>
      <c r="G111" s="16">
        <v>9267.64</v>
      </c>
      <c r="H111" s="16">
        <v>9900.7800000000007</v>
      </c>
      <c r="I111" s="16">
        <v>8661.86</v>
      </c>
      <c r="J111" s="16">
        <v>8578.83</v>
      </c>
      <c r="K111" s="16">
        <v>7587.79</v>
      </c>
      <c r="L111" s="16">
        <v>7783.97</v>
      </c>
      <c r="M111" s="16">
        <v>8446.06</v>
      </c>
      <c r="N111" s="16">
        <v>9208.7000000000007</v>
      </c>
      <c r="O111" s="16">
        <v>8600.26</v>
      </c>
      <c r="P111" s="16">
        <v>8065.25</v>
      </c>
      <c r="Q111" s="16">
        <v>7270.07</v>
      </c>
      <c r="R111" s="16">
        <v>8165.5</v>
      </c>
      <c r="S111" s="16">
        <v>9001.4500000000007</v>
      </c>
      <c r="T111" s="16">
        <v>8531.2800000000007</v>
      </c>
      <c r="U111" s="16">
        <v>8348.59</v>
      </c>
      <c r="V111" s="16">
        <v>8548.01</v>
      </c>
      <c r="W111" s="16">
        <v>7452.98</v>
      </c>
      <c r="X111" s="16">
        <v>8003.74</v>
      </c>
      <c r="Y111" s="16">
        <v>9246.18</v>
      </c>
      <c r="Z111" s="16">
        <v>8960.75</v>
      </c>
      <c r="AA111" s="16">
        <v>9921.02</v>
      </c>
      <c r="AB111" s="16">
        <v>9401.44</v>
      </c>
      <c r="AC111" s="16">
        <v>9377.31</v>
      </c>
      <c r="AD111" s="16">
        <v>9183.19</v>
      </c>
      <c r="AE111" s="16">
        <v>9317.92</v>
      </c>
      <c r="AF111" s="16">
        <v>9138.6299999999992</v>
      </c>
      <c r="AG111" s="16">
        <v>8848.14</v>
      </c>
      <c r="AH111" s="16">
        <v>9447.44</v>
      </c>
      <c r="AI111" s="16">
        <v>10335.14</v>
      </c>
      <c r="AJ111" s="16">
        <v>9682.4599999999991</v>
      </c>
      <c r="AK111" s="16">
        <v>10376.89</v>
      </c>
      <c r="AL111" s="16">
        <v>9167.43</v>
      </c>
      <c r="AM111" s="16">
        <v>9567.7999999999993</v>
      </c>
      <c r="AN111" s="16">
        <v>9545.51</v>
      </c>
      <c r="AO111" s="16">
        <v>9613.8245042016806</v>
      </c>
      <c r="AP111" s="16">
        <v>9653.3970084033608</v>
      </c>
      <c r="AQ111" s="16">
        <v>9692.9695126050392</v>
      </c>
      <c r="AR111" s="16">
        <v>9732.5420168067194</v>
      </c>
      <c r="AS111" s="16">
        <v>9772.1145210084105</v>
      </c>
      <c r="AT111" s="16">
        <v>9811.6870252100907</v>
      </c>
      <c r="AU111" s="16">
        <v>9851.2595294117691</v>
      </c>
      <c r="AV111" s="16">
        <v>9890.8320336134493</v>
      </c>
      <c r="AW111" s="16">
        <v>9930.4045378151295</v>
      </c>
      <c r="AX111" s="16">
        <v>9969.9770420168097</v>
      </c>
      <c r="AY111" s="16">
        <v>10009.549546218501</v>
      </c>
      <c r="AZ111" s="16">
        <v>10049.122050420199</v>
      </c>
      <c r="BA111" s="16">
        <v>10088.694554621799</v>
      </c>
      <c r="BB111" s="33">
        <f t="shared" si="20"/>
        <v>118452.54937815129</v>
      </c>
      <c r="BC111" s="16">
        <f t="shared" si="21"/>
        <v>9500</v>
      </c>
      <c r="BD111" s="16">
        <f t="shared" si="26"/>
        <v>9700</v>
      </c>
      <c r="BE111" s="16">
        <f t="shared" si="26"/>
        <v>9500</v>
      </c>
      <c r="BF111" s="16">
        <f t="shared" si="26"/>
        <v>9200</v>
      </c>
      <c r="BG111" s="16">
        <f t="shared" si="26"/>
        <v>9800</v>
      </c>
      <c r="BH111" s="16">
        <f t="shared" si="26"/>
        <v>10700</v>
      </c>
      <c r="BI111" s="16">
        <f t="shared" si="26"/>
        <v>10000</v>
      </c>
      <c r="BJ111" s="16">
        <f t="shared" si="26"/>
        <v>10800</v>
      </c>
      <c r="BK111" s="16">
        <f t="shared" si="26"/>
        <v>9500</v>
      </c>
      <c r="BL111" s="16">
        <f t="shared" si="27"/>
        <v>9900</v>
      </c>
      <c r="BM111" s="16">
        <f t="shared" si="27"/>
        <v>9900</v>
      </c>
      <c r="BN111" s="16">
        <f t="shared" si="27"/>
        <v>10000</v>
      </c>
      <c r="BO111" s="39"/>
      <c r="BP111" s="39"/>
      <c r="BQ111" s="39"/>
      <c r="BR111" s="39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0">
        <f t="shared" si="22"/>
        <v>0.54283678152335912</v>
      </c>
      <c r="CH111" s="30">
        <f t="shared" si="23"/>
        <v>0.27740352649635308</v>
      </c>
    </row>
    <row r="112" spans="1:256" x14ac:dyDescent="0.25">
      <c r="A112" s="13"/>
      <c r="B112" s="14" t="s">
        <v>216</v>
      </c>
      <c r="C112" s="15">
        <v>9</v>
      </c>
      <c r="D112" s="14" t="s">
        <v>200</v>
      </c>
      <c r="E112" s="14" t="s">
        <v>217</v>
      </c>
      <c r="F112" s="16">
        <v>3267.48</v>
      </c>
      <c r="G112" s="16">
        <v>3313.36</v>
      </c>
      <c r="H112" s="16">
        <v>1605.9</v>
      </c>
      <c r="I112" s="16">
        <v>471.56</v>
      </c>
      <c r="J112" s="16">
        <v>-791.23</v>
      </c>
      <c r="K112" s="16">
        <v>-1373.15</v>
      </c>
      <c r="L112" s="16">
        <v>-1401.86</v>
      </c>
      <c r="M112" s="16">
        <v>-1318.67</v>
      </c>
      <c r="N112" s="16">
        <v>-740.83</v>
      </c>
      <c r="O112" s="16">
        <v>-176.99</v>
      </c>
      <c r="P112" s="16">
        <v>-1839.37</v>
      </c>
      <c r="Q112" s="16">
        <v>-595.86</v>
      </c>
      <c r="R112" s="16">
        <v>-100.87</v>
      </c>
      <c r="S112" s="16">
        <v>1045.53</v>
      </c>
      <c r="T112" s="16">
        <v>2415.8000000000002</v>
      </c>
      <c r="U112" s="16">
        <v>4359.99</v>
      </c>
      <c r="V112" s="16">
        <v>4836.21</v>
      </c>
      <c r="W112" s="16">
        <v>5691.72</v>
      </c>
      <c r="X112" s="16">
        <v>7367.89</v>
      </c>
      <c r="Y112" s="16">
        <v>7997.16</v>
      </c>
      <c r="Z112" s="16">
        <v>8987.2800000000007</v>
      </c>
      <c r="AA112" s="16">
        <v>9770.83</v>
      </c>
      <c r="AB112" s="16">
        <v>9254.5499999999993</v>
      </c>
      <c r="AC112" s="16">
        <v>9446.7999999999993</v>
      </c>
      <c r="AD112" s="16">
        <v>9246.07</v>
      </c>
      <c r="AE112" s="16">
        <v>10251.92</v>
      </c>
      <c r="AF112" s="16">
        <v>10317.23</v>
      </c>
      <c r="AG112" s="16">
        <v>9714.83</v>
      </c>
      <c r="AH112" s="16">
        <v>10794.82</v>
      </c>
      <c r="AI112" s="16">
        <v>9637.9</v>
      </c>
      <c r="AJ112" s="16">
        <v>9415.6</v>
      </c>
      <c r="AK112" s="16">
        <v>10704.13</v>
      </c>
      <c r="AL112" s="16">
        <v>10093.92</v>
      </c>
      <c r="AM112" s="16">
        <v>9971.5300000000007</v>
      </c>
      <c r="AN112" s="16">
        <v>10153.58</v>
      </c>
      <c r="AO112" s="16">
        <v>12431.9369579832</v>
      </c>
      <c r="AP112" s="16">
        <v>12834.0370112045</v>
      </c>
      <c r="AQ112" s="16">
        <v>13236.1370644258</v>
      </c>
      <c r="AR112" s="16">
        <v>13638.237117647101</v>
      </c>
      <c r="AS112" s="16">
        <v>14040.337170868401</v>
      </c>
      <c r="AT112" s="16">
        <v>14442.437224089599</v>
      </c>
      <c r="AU112" s="16">
        <v>14844.537277310899</v>
      </c>
      <c r="AV112" s="16">
        <v>15246.637330532199</v>
      </c>
      <c r="AW112" s="16">
        <v>15648.7373837535</v>
      </c>
      <c r="AX112" s="16">
        <v>16050.8374369748</v>
      </c>
      <c r="AY112" s="16">
        <v>16452.937490196098</v>
      </c>
      <c r="AZ112" s="16">
        <v>16855.037543417398</v>
      </c>
      <c r="BA112" s="16">
        <v>17257.137596638699</v>
      </c>
      <c r="BB112" s="33">
        <f t="shared" si="20"/>
        <v>180547.04764705899</v>
      </c>
      <c r="BC112" s="16">
        <f t="shared" si="21"/>
        <v>13600</v>
      </c>
      <c r="BD112" s="16">
        <f t="shared" si="26"/>
        <v>15100</v>
      </c>
      <c r="BE112" s="16">
        <f t="shared" si="26"/>
        <v>15200</v>
      </c>
      <c r="BF112" s="16">
        <f t="shared" si="26"/>
        <v>14300</v>
      </c>
      <c r="BG112" s="16">
        <f t="shared" si="26"/>
        <v>15900</v>
      </c>
      <c r="BH112" s="16">
        <f t="shared" si="26"/>
        <v>14200</v>
      </c>
      <c r="BI112" s="16">
        <f t="shared" si="26"/>
        <v>13900</v>
      </c>
      <c r="BJ112" s="16">
        <f t="shared" si="26"/>
        <v>15700</v>
      </c>
      <c r="BK112" s="16">
        <f t="shared" si="26"/>
        <v>14800</v>
      </c>
      <c r="BL112" s="16">
        <f t="shared" si="27"/>
        <v>14700</v>
      </c>
      <c r="BM112" s="16">
        <f t="shared" si="27"/>
        <v>14900</v>
      </c>
      <c r="BN112" s="16">
        <f t="shared" si="27"/>
        <v>18300</v>
      </c>
      <c r="BO112" s="39"/>
      <c r="BP112" s="39"/>
      <c r="BQ112" s="39"/>
      <c r="BR112" s="39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0">
        <f t="shared" si="22"/>
        <v>0.88552356486922401</v>
      </c>
      <c r="CH112" s="30">
        <f t="shared" si="23"/>
        <v>0.76950027858505643</v>
      </c>
    </row>
    <row r="113" spans="2:86" s="13" customFormat="1" x14ac:dyDescent="0.25">
      <c r="B113" s="14" t="s">
        <v>218</v>
      </c>
      <c r="C113" s="15">
        <v>9</v>
      </c>
      <c r="D113" s="14" t="s">
        <v>200</v>
      </c>
      <c r="E113" s="14" t="s">
        <v>219</v>
      </c>
      <c r="F113" s="16">
        <v>1024.55</v>
      </c>
      <c r="G113" s="16">
        <v>2028.79</v>
      </c>
      <c r="H113" s="16">
        <v>699.33</v>
      </c>
      <c r="I113" s="16">
        <v>224.41</v>
      </c>
      <c r="J113" s="16">
        <v>951.69</v>
      </c>
      <c r="K113" s="16">
        <v>1543.98</v>
      </c>
      <c r="L113" s="16">
        <v>1351.21</v>
      </c>
      <c r="M113" s="16">
        <v>1639.32</v>
      </c>
      <c r="N113" s="16">
        <v>1284.3499999999999</v>
      </c>
      <c r="O113" s="16">
        <v>2322.02</v>
      </c>
      <c r="P113" s="16">
        <v>1728.79</v>
      </c>
      <c r="Q113" s="16">
        <v>2174.02</v>
      </c>
      <c r="R113" s="16">
        <v>1641.22</v>
      </c>
      <c r="S113" s="16">
        <v>262.73</v>
      </c>
      <c r="T113" s="16">
        <v>543.79999999999995</v>
      </c>
      <c r="U113" s="16">
        <v>252.57</v>
      </c>
      <c r="V113" s="16">
        <v>751.76</v>
      </c>
      <c r="W113" s="16">
        <v>1665.27</v>
      </c>
      <c r="X113" s="16">
        <v>2039.29</v>
      </c>
      <c r="Y113" s="16">
        <v>2298.6</v>
      </c>
      <c r="Z113" s="16">
        <v>1863.42</v>
      </c>
      <c r="AA113" s="16">
        <v>2418.44</v>
      </c>
      <c r="AB113" s="16">
        <v>2780.8</v>
      </c>
      <c r="AC113" s="16">
        <v>3199.72</v>
      </c>
      <c r="AD113" s="16">
        <v>3595.29</v>
      </c>
      <c r="AE113" s="16">
        <v>3548.11</v>
      </c>
      <c r="AF113" s="16">
        <v>3009.11</v>
      </c>
      <c r="AG113" s="16">
        <v>2124.75</v>
      </c>
      <c r="AH113" s="16">
        <v>1546.9</v>
      </c>
      <c r="AI113" s="16">
        <v>1636</v>
      </c>
      <c r="AJ113" s="16">
        <v>2430.67</v>
      </c>
      <c r="AK113" s="16">
        <v>3082.05</v>
      </c>
      <c r="AL113" s="16">
        <v>4452.1400000000003</v>
      </c>
      <c r="AM113" s="16">
        <v>4770.22</v>
      </c>
      <c r="AN113" s="16">
        <v>5101.03</v>
      </c>
      <c r="AO113" s="16">
        <v>3594.62077310925</v>
      </c>
      <c r="AP113" s="16">
        <v>3680.05787955182</v>
      </c>
      <c r="AQ113" s="16">
        <v>3765.4949859943999</v>
      </c>
      <c r="AR113" s="16">
        <v>3850.9320924369799</v>
      </c>
      <c r="AS113" s="16">
        <v>3936.3691988795599</v>
      </c>
      <c r="AT113" s="16">
        <v>4021.8063053221299</v>
      </c>
      <c r="AU113" s="16">
        <v>4107.2434117647099</v>
      </c>
      <c r="AV113" s="16">
        <v>4192.6805182072903</v>
      </c>
      <c r="AW113" s="16">
        <v>4278.1176246498599</v>
      </c>
      <c r="AX113" s="16">
        <v>4363.5547310924403</v>
      </c>
      <c r="AY113" s="16">
        <v>4448.9918375350198</v>
      </c>
      <c r="AZ113" s="16">
        <v>4534.4289439775903</v>
      </c>
      <c r="BA113" s="16">
        <v>4619.8660504201698</v>
      </c>
      <c r="BB113" s="33">
        <f t="shared" si="20"/>
        <v>49799.54357983196</v>
      </c>
      <c r="BC113" s="16">
        <f t="shared" si="21"/>
        <v>4600</v>
      </c>
      <c r="BD113" s="16">
        <f t="shared" si="26"/>
        <v>4500</v>
      </c>
      <c r="BE113" s="16">
        <f t="shared" si="26"/>
        <v>3900</v>
      </c>
      <c r="BF113" s="16">
        <f t="shared" si="26"/>
        <v>2700</v>
      </c>
      <c r="BG113" s="16">
        <f t="shared" si="26"/>
        <v>2000</v>
      </c>
      <c r="BH113" s="16">
        <f t="shared" si="26"/>
        <v>2100</v>
      </c>
      <c r="BI113" s="16">
        <f t="shared" si="26"/>
        <v>3100</v>
      </c>
      <c r="BJ113" s="16">
        <f t="shared" si="26"/>
        <v>3900</v>
      </c>
      <c r="BK113" s="16">
        <f t="shared" si="26"/>
        <v>5700</v>
      </c>
      <c r="BL113" s="16">
        <f t="shared" si="27"/>
        <v>6100</v>
      </c>
      <c r="BM113" s="16">
        <f t="shared" si="27"/>
        <v>6500</v>
      </c>
      <c r="BN113" s="16">
        <f t="shared" si="27"/>
        <v>4600</v>
      </c>
      <c r="BO113" s="39"/>
      <c r="BP113" s="39"/>
      <c r="BQ113" s="39"/>
      <c r="BR113" s="39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0">
        <f t="shared" si="22"/>
        <v>0.7259966009504828</v>
      </c>
      <c r="CH113" s="30">
        <f t="shared" si="23"/>
        <v>0.50598030576281772</v>
      </c>
    </row>
    <row r="114" spans="2:86" s="13" customFormat="1" x14ac:dyDescent="0.25">
      <c r="B114" s="14" t="s">
        <v>220</v>
      </c>
      <c r="C114" s="15">
        <v>9</v>
      </c>
      <c r="D114" s="14" t="s">
        <v>200</v>
      </c>
      <c r="E114" s="14" t="s">
        <v>221</v>
      </c>
      <c r="F114" s="16">
        <v>2685.22</v>
      </c>
      <c r="G114" s="16">
        <v>2714.79</v>
      </c>
      <c r="H114" s="16">
        <v>3397.77</v>
      </c>
      <c r="I114" s="16">
        <v>3609.77</v>
      </c>
      <c r="J114" s="16">
        <v>4063.41</v>
      </c>
      <c r="K114" s="16">
        <v>3609.24</v>
      </c>
      <c r="L114" s="16">
        <v>3533.04</v>
      </c>
      <c r="M114" s="16">
        <v>3987.49</v>
      </c>
      <c r="N114" s="16">
        <v>4447.79</v>
      </c>
      <c r="O114" s="16">
        <v>5862.67</v>
      </c>
      <c r="P114" s="16">
        <v>5413.59</v>
      </c>
      <c r="Q114" s="16">
        <v>5919.37</v>
      </c>
      <c r="R114" s="16">
        <v>5112.1099999999997</v>
      </c>
      <c r="S114" s="16">
        <v>4850</v>
      </c>
      <c r="T114" s="16">
        <v>3837.9</v>
      </c>
      <c r="U114" s="16">
        <v>2679.18</v>
      </c>
      <c r="V114" s="16">
        <v>1421.16</v>
      </c>
      <c r="W114" s="16">
        <v>892.11</v>
      </c>
      <c r="X114" s="16">
        <v>952.23</v>
      </c>
      <c r="Y114" s="16">
        <v>2049.48</v>
      </c>
      <c r="Z114" s="16">
        <v>1227.43</v>
      </c>
      <c r="AA114" s="16">
        <v>1581.12</v>
      </c>
      <c r="AB114" s="16">
        <v>1707.68</v>
      </c>
      <c r="AC114" s="16">
        <v>1555.6</v>
      </c>
      <c r="AD114" s="16">
        <v>1299.42</v>
      </c>
      <c r="AE114" s="16">
        <v>2320.3200000000002</v>
      </c>
      <c r="AF114" s="16">
        <v>1843.77</v>
      </c>
      <c r="AG114" s="16">
        <v>2507.1799999999998</v>
      </c>
      <c r="AH114" s="16">
        <v>3967.21</v>
      </c>
      <c r="AI114" s="16">
        <v>2796.76</v>
      </c>
      <c r="AJ114" s="16">
        <v>3006.38</v>
      </c>
      <c r="AK114" s="16">
        <v>2207.56</v>
      </c>
      <c r="AL114" s="16">
        <v>2006.39</v>
      </c>
      <c r="AM114" s="16">
        <v>3099.21</v>
      </c>
      <c r="AN114" s="16">
        <v>4471.12</v>
      </c>
      <c r="AO114" s="16">
        <v>2119.3838487395001</v>
      </c>
      <c r="AP114" s="16">
        <v>2067.8647450980402</v>
      </c>
      <c r="AQ114" s="16">
        <v>2016.3456414565901</v>
      </c>
      <c r="AR114" s="16">
        <v>1964.82653781513</v>
      </c>
      <c r="AS114" s="16">
        <v>1913.3074341736699</v>
      </c>
      <c r="AT114" s="16">
        <v>1861.78833053222</v>
      </c>
      <c r="AU114" s="16">
        <v>1810.2692268907599</v>
      </c>
      <c r="AV114" s="16">
        <v>1758.7501232493</v>
      </c>
      <c r="AW114" s="16">
        <v>1707.2310196078499</v>
      </c>
      <c r="AX114" s="16">
        <v>1655.7119159663901</v>
      </c>
      <c r="AY114" s="16">
        <v>1604.1928123249299</v>
      </c>
      <c r="AZ114" s="16">
        <v>1552.6737086834801</v>
      </c>
      <c r="BA114" s="16">
        <v>1501.15460504202</v>
      </c>
      <c r="BB114" s="33">
        <f t="shared" si="20"/>
        <v>21414.11610084038</v>
      </c>
      <c r="BC114" s="16">
        <f t="shared" si="21"/>
        <v>900</v>
      </c>
      <c r="BD114" s="16">
        <f t="shared" si="26"/>
        <v>1600</v>
      </c>
      <c r="BE114" s="16">
        <f t="shared" si="26"/>
        <v>1200</v>
      </c>
      <c r="BF114" s="16">
        <f t="shared" si="26"/>
        <v>1700</v>
      </c>
      <c r="BG114" s="16">
        <f t="shared" si="26"/>
        <v>2700</v>
      </c>
      <c r="BH114" s="16">
        <f t="shared" si="26"/>
        <v>1900</v>
      </c>
      <c r="BI114" s="16">
        <f t="shared" si="26"/>
        <v>2000</v>
      </c>
      <c r="BJ114" s="16">
        <f t="shared" si="26"/>
        <v>1500</v>
      </c>
      <c r="BK114" s="16">
        <f t="shared" si="26"/>
        <v>1400</v>
      </c>
      <c r="BL114" s="16">
        <f t="shared" si="27"/>
        <v>2100</v>
      </c>
      <c r="BM114" s="16">
        <f t="shared" si="27"/>
        <v>3000</v>
      </c>
      <c r="BN114" s="16">
        <f t="shared" si="27"/>
        <v>1400</v>
      </c>
      <c r="BO114" s="39"/>
      <c r="BP114" s="39"/>
      <c r="BQ114" s="39"/>
      <c r="BR114" s="39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0">
        <f t="shared" si="22"/>
        <v>0.38906407350523792</v>
      </c>
      <c r="CH114" s="30">
        <f t="shared" si="23"/>
        <v>0.14083872344846293</v>
      </c>
    </row>
    <row r="115" spans="2:86" s="13" customFormat="1" x14ac:dyDescent="0.25">
      <c r="B115" s="14" t="s">
        <v>222</v>
      </c>
      <c r="C115" s="15">
        <v>9</v>
      </c>
      <c r="D115" s="14" t="s">
        <v>200</v>
      </c>
      <c r="E115" s="14" t="s">
        <v>223</v>
      </c>
      <c r="F115" s="16">
        <v>8619.73</v>
      </c>
      <c r="G115" s="16">
        <v>9418.0400000000009</v>
      </c>
      <c r="H115" s="16">
        <v>9655.56</v>
      </c>
      <c r="I115" s="16">
        <v>8434.11</v>
      </c>
      <c r="J115" s="16">
        <v>8594.92</v>
      </c>
      <c r="K115" s="16">
        <v>8902.85</v>
      </c>
      <c r="L115" s="16">
        <v>8509.7900000000009</v>
      </c>
      <c r="M115" s="16">
        <v>8368.57</v>
      </c>
      <c r="N115" s="16">
        <v>8154.1</v>
      </c>
      <c r="O115" s="16">
        <v>8602.44</v>
      </c>
      <c r="P115" s="16">
        <v>9656.09</v>
      </c>
      <c r="Q115" s="16">
        <v>9830.1200000000008</v>
      </c>
      <c r="R115" s="16">
        <v>10402.35</v>
      </c>
      <c r="S115" s="16">
        <v>10265.620000000001</v>
      </c>
      <c r="T115" s="16">
        <v>10749.66</v>
      </c>
      <c r="U115" s="16">
        <v>11614.87</v>
      </c>
      <c r="V115" s="16">
        <v>9923.15</v>
      </c>
      <c r="W115" s="16">
        <v>9339.01</v>
      </c>
      <c r="X115" s="16">
        <v>9500.43</v>
      </c>
      <c r="Y115" s="16">
        <v>11024.63</v>
      </c>
      <c r="Z115" s="16">
        <v>11860.96</v>
      </c>
      <c r="AA115" s="16">
        <v>12147.58</v>
      </c>
      <c r="AB115" s="16">
        <v>12981.26</v>
      </c>
      <c r="AC115" s="16">
        <v>13083.45</v>
      </c>
      <c r="AD115" s="16">
        <v>13127.67</v>
      </c>
      <c r="AE115" s="16">
        <v>14013.75</v>
      </c>
      <c r="AF115" s="16">
        <v>12820.41</v>
      </c>
      <c r="AG115" s="16">
        <v>12691.13</v>
      </c>
      <c r="AH115" s="16">
        <v>11600.37</v>
      </c>
      <c r="AI115" s="16">
        <v>11529.65</v>
      </c>
      <c r="AJ115" s="16">
        <v>10298.66</v>
      </c>
      <c r="AK115" s="16">
        <v>10038.08</v>
      </c>
      <c r="AL115" s="16">
        <v>8242.75</v>
      </c>
      <c r="AM115" s="16">
        <v>8050.61</v>
      </c>
      <c r="AN115" s="16">
        <v>9230.77</v>
      </c>
      <c r="AO115" s="16">
        <v>11693.4300336134</v>
      </c>
      <c r="AP115" s="16">
        <v>11769.599733893599</v>
      </c>
      <c r="AQ115" s="16">
        <v>11845.769434173701</v>
      </c>
      <c r="AR115" s="16">
        <v>11921.9391344538</v>
      </c>
      <c r="AS115" s="16">
        <v>11998.108834733899</v>
      </c>
      <c r="AT115" s="16">
        <v>12074.278535014</v>
      </c>
      <c r="AU115" s="16">
        <v>12150.4482352941</v>
      </c>
      <c r="AV115" s="16">
        <v>12226.617935574201</v>
      </c>
      <c r="AW115" s="16">
        <v>12302.7876358543</v>
      </c>
      <c r="AX115" s="16">
        <v>12378.957336134399</v>
      </c>
      <c r="AY115" s="16">
        <v>12455.1270364146</v>
      </c>
      <c r="AZ115" s="16">
        <v>12531.2967366947</v>
      </c>
      <c r="BA115" s="16">
        <v>12607.466436974801</v>
      </c>
      <c r="BB115" s="33">
        <f t="shared" si="20"/>
        <v>146262.39702521011</v>
      </c>
      <c r="BC115" s="16">
        <f t="shared" si="21"/>
        <v>14400</v>
      </c>
      <c r="BD115" s="16">
        <f t="shared" si="26"/>
        <v>15400</v>
      </c>
      <c r="BE115" s="16">
        <f t="shared" si="26"/>
        <v>14100</v>
      </c>
      <c r="BF115" s="16">
        <f t="shared" si="26"/>
        <v>13900</v>
      </c>
      <c r="BG115" s="16">
        <f t="shared" si="26"/>
        <v>12700</v>
      </c>
      <c r="BH115" s="16">
        <f t="shared" si="26"/>
        <v>12600</v>
      </c>
      <c r="BI115" s="16">
        <f t="shared" si="26"/>
        <v>11300</v>
      </c>
      <c r="BJ115" s="16">
        <f t="shared" si="26"/>
        <v>11000</v>
      </c>
      <c r="BK115" s="16">
        <f t="shared" si="26"/>
        <v>9000</v>
      </c>
      <c r="BL115" s="16">
        <f t="shared" si="27"/>
        <v>8800</v>
      </c>
      <c r="BM115" s="16">
        <f t="shared" si="27"/>
        <v>10100</v>
      </c>
      <c r="BN115" s="16">
        <f t="shared" si="27"/>
        <v>12800</v>
      </c>
      <c r="BO115" s="39"/>
      <c r="BP115" s="39"/>
      <c r="BQ115" s="39"/>
      <c r="BR115" s="39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0">
        <f t="shared" si="22"/>
        <v>0.47079104884264439</v>
      </c>
      <c r="CH115" s="30">
        <f t="shared" si="23"/>
        <v>0.20740797335303465</v>
      </c>
    </row>
    <row r="116" spans="2:86" s="13" customFormat="1" x14ac:dyDescent="0.25">
      <c r="B116" s="14" t="s">
        <v>224</v>
      </c>
      <c r="C116" s="15">
        <v>9</v>
      </c>
      <c r="D116" s="14" t="s">
        <v>200</v>
      </c>
      <c r="E116" s="14" t="s">
        <v>225</v>
      </c>
      <c r="F116" s="16">
        <v>10682.49</v>
      </c>
      <c r="G116" s="16">
        <v>11568.64</v>
      </c>
      <c r="H116" s="16">
        <v>11673.42</v>
      </c>
      <c r="I116" s="16">
        <v>10929.06</v>
      </c>
      <c r="J116" s="16">
        <v>10384.68</v>
      </c>
      <c r="K116" s="16">
        <v>9606.8799999999992</v>
      </c>
      <c r="L116" s="16">
        <v>10603.39</v>
      </c>
      <c r="M116" s="16">
        <v>11332.8</v>
      </c>
      <c r="N116" s="16">
        <v>11680.31</v>
      </c>
      <c r="O116" s="16">
        <v>11307.54</v>
      </c>
      <c r="P116" s="16">
        <v>12958.09</v>
      </c>
      <c r="Q116" s="16">
        <v>12840.47</v>
      </c>
      <c r="R116" s="16">
        <v>12667.05</v>
      </c>
      <c r="S116" s="16">
        <v>13178.51</v>
      </c>
      <c r="T116" s="16">
        <v>12146.62</v>
      </c>
      <c r="U116" s="16">
        <v>12026.95</v>
      </c>
      <c r="V116" s="16">
        <v>11562.71</v>
      </c>
      <c r="W116" s="16">
        <v>10683.63</v>
      </c>
      <c r="X116" s="16">
        <v>11070.37</v>
      </c>
      <c r="Y116" s="16">
        <v>11451.46</v>
      </c>
      <c r="Z116" s="16">
        <v>11381.8</v>
      </c>
      <c r="AA116" s="16">
        <v>11249.65</v>
      </c>
      <c r="AB116" s="16">
        <v>11260.37</v>
      </c>
      <c r="AC116" s="16">
        <v>11916.85</v>
      </c>
      <c r="AD116" s="16">
        <v>11989.12</v>
      </c>
      <c r="AE116" s="16">
        <v>12545.88</v>
      </c>
      <c r="AF116" s="16">
        <v>12509.58</v>
      </c>
      <c r="AG116" s="16">
        <v>11572.93</v>
      </c>
      <c r="AH116" s="16">
        <v>13098.81</v>
      </c>
      <c r="AI116" s="16">
        <v>13758.5</v>
      </c>
      <c r="AJ116" s="16">
        <v>13088.04</v>
      </c>
      <c r="AK116" s="16">
        <v>11679.56</v>
      </c>
      <c r="AL116" s="16">
        <v>11064.05</v>
      </c>
      <c r="AM116" s="16">
        <v>9815.31</v>
      </c>
      <c r="AN116" s="16">
        <v>9253.5300000000007</v>
      </c>
      <c r="AO116" s="16">
        <v>11868.4799663866</v>
      </c>
      <c r="AP116" s="16">
        <v>11882.539885154099</v>
      </c>
      <c r="AQ116" s="16">
        <v>11896.599803921599</v>
      </c>
      <c r="AR116" s="16">
        <v>11910.659722689101</v>
      </c>
      <c r="AS116" s="16">
        <v>11924.719641456601</v>
      </c>
      <c r="AT116" s="16">
        <v>11938.7795602241</v>
      </c>
      <c r="AU116" s="16">
        <v>11952.8394789916</v>
      </c>
      <c r="AV116" s="16">
        <v>11966.8993977591</v>
      </c>
      <c r="AW116" s="16">
        <v>11980.9593165266</v>
      </c>
      <c r="AX116" s="16">
        <v>11995.019235294099</v>
      </c>
      <c r="AY116" s="16">
        <v>12009.079154061599</v>
      </c>
      <c r="AZ116" s="16">
        <v>12023.139072829101</v>
      </c>
      <c r="BA116" s="16">
        <v>12037.198991596601</v>
      </c>
      <c r="BB116" s="33">
        <f t="shared" si="20"/>
        <v>143518.43326050421</v>
      </c>
      <c r="BC116" s="16">
        <f t="shared" si="21"/>
        <v>12100</v>
      </c>
      <c r="BD116" s="16">
        <f t="shared" si="26"/>
        <v>12700</v>
      </c>
      <c r="BE116" s="16">
        <f t="shared" si="26"/>
        <v>12600</v>
      </c>
      <c r="BF116" s="16">
        <f t="shared" si="26"/>
        <v>11700</v>
      </c>
      <c r="BG116" s="16">
        <f t="shared" si="26"/>
        <v>13200</v>
      </c>
      <c r="BH116" s="16">
        <f t="shared" si="26"/>
        <v>13900</v>
      </c>
      <c r="BI116" s="16">
        <f t="shared" si="26"/>
        <v>13200</v>
      </c>
      <c r="BJ116" s="16">
        <f t="shared" si="26"/>
        <v>11800</v>
      </c>
      <c r="BK116" s="16">
        <f t="shared" si="26"/>
        <v>11200</v>
      </c>
      <c r="BL116" s="16">
        <f t="shared" si="27"/>
        <v>9900</v>
      </c>
      <c r="BM116" s="16">
        <f t="shared" si="27"/>
        <v>9300</v>
      </c>
      <c r="BN116" s="16">
        <f t="shared" si="27"/>
        <v>12000</v>
      </c>
      <c r="BO116" s="39"/>
      <c r="BP116" s="39"/>
      <c r="BQ116" s="39"/>
      <c r="BR116" s="39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0">
        <f t="shared" si="22"/>
        <v>0.14396867322491547</v>
      </c>
      <c r="CH116" s="30">
        <f t="shared" si="23"/>
        <v>1.907439466540576E-2</v>
      </c>
    </row>
    <row r="117" spans="2:86" s="13" customFormat="1" x14ac:dyDescent="0.25">
      <c r="B117" s="14" t="s">
        <v>226</v>
      </c>
      <c r="C117" s="15">
        <v>9</v>
      </c>
      <c r="D117" s="14" t="s">
        <v>200</v>
      </c>
      <c r="E117" s="14" t="s">
        <v>227</v>
      </c>
      <c r="F117" s="16">
        <v>8951.7000000000007</v>
      </c>
      <c r="G117" s="16">
        <v>10745.31</v>
      </c>
      <c r="H117" s="16">
        <v>11090.92</v>
      </c>
      <c r="I117" s="16">
        <v>11853.85</v>
      </c>
      <c r="J117" s="16">
        <v>13229.31</v>
      </c>
      <c r="K117" s="16">
        <v>12149.73</v>
      </c>
      <c r="L117" s="16">
        <v>10812.43</v>
      </c>
      <c r="M117" s="16">
        <v>10586.83</v>
      </c>
      <c r="N117" s="16">
        <v>11657.98</v>
      </c>
      <c r="O117" s="16">
        <v>10445.77</v>
      </c>
      <c r="P117" s="16">
        <v>10774</v>
      </c>
      <c r="Q117" s="16">
        <v>10646.35</v>
      </c>
      <c r="R117" s="16">
        <v>10473.66</v>
      </c>
      <c r="S117" s="16">
        <v>10915.37</v>
      </c>
      <c r="T117" s="16">
        <v>9474.65</v>
      </c>
      <c r="U117" s="16">
        <v>9228.85</v>
      </c>
      <c r="V117" s="16">
        <v>8088.17</v>
      </c>
      <c r="W117" s="16">
        <v>8541.24</v>
      </c>
      <c r="X117" s="16">
        <v>7867.44</v>
      </c>
      <c r="Y117" s="16">
        <v>7440.94</v>
      </c>
      <c r="Z117" s="16">
        <v>8053.36</v>
      </c>
      <c r="AA117" s="16">
        <v>6826.54</v>
      </c>
      <c r="AB117" s="16">
        <v>7825.07</v>
      </c>
      <c r="AC117" s="16">
        <v>9245.59</v>
      </c>
      <c r="AD117" s="16">
        <v>9389.76</v>
      </c>
      <c r="AE117" s="16">
        <v>9334.52</v>
      </c>
      <c r="AF117" s="16">
        <v>8931.84</v>
      </c>
      <c r="AG117" s="16">
        <v>9746.89</v>
      </c>
      <c r="AH117" s="16">
        <v>9193.69</v>
      </c>
      <c r="AI117" s="16">
        <v>9694.73</v>
      </c>
      <c r="AJ117" s="16">
        <v>8142.68</v>
      </c>
      <c r="AK117" s="16">
        <v>9016.6</v>
      </c>
      <c r="AL117" s="16">
        <v>8513.36</v>
      </c>
      <c r="AM117" s="16">
        <v>8986.6</v>
      </c>
      <c r="AN117" s="16">
        <v>10419.299999999999</v>
      </c>
      <c r="AO117" s="16">
        <v>8190.5555798319301</v>
      </c>
      <c r="AP117" s="16">
        <v>8108.6102072829099</v>
      </c>
      <c r="AQ117" s="16">
        <v>8026.6648347338896</v>
      </c>
      <c r="AR117" s="16">
        <v>7944.7194621848703</v>
      </c>
      <c r="AS117" s="16">
        <v>7862.77408963585</v>
      </c>
      <c r="AT117" s="16">
        <v>7780.8287170868398</v>
      </c>
      <c r="AU117" s="16">
        <v>7698.8833445378204</v>
      </c>
      <c r="AV117" s="16">
        <v>7616.9379719888002</v>
      </c>
      <c r="AW117" s="16">
        <v>7534.99259943978</v>
      </c>
      <c r="AX117" s="16">
        <v>7453.0472268907597</v>
      </c>
      <c r="AY117" s="16">
        <v>7371.1018543417404</v>
      </c>
      <c r="AZ117" s="16">
        <v>7289.1564817927201</v>
      </c>
      <c r="BA117" s="16">
        <v>7207.2111092436999</v>
      </c>
      <c r="BB117" s="33">
        <f t="shared" si="20"/>
        <v>91894.92789915968</v>
      </c>
      <c r="BC117" s="16">
        <f t="shared" si="21"/>
        <v>7900</v>
      </c>
      <c r="BD117" s="16">
        <f t="shared" si="26"/>
        <v>7800</v>
      </c>
      <c r="BE117" s="16">
        <f t="shared" si="26"/>
        <v>7500</v>
      </c>
      <c r="BF117" s="16">
        <f t="shared" si="26"/>
        <v>8200</v>
      </c>
      <c r="BG117" s="16">
        <f t="shared" si="26"/>
        <v>7700</v>
      </c>
      <c r="BH117" s="16">
        <f t="shared" si="26"/>
        <v>8100</v>
      </c>
      <c r="BI117" s="16">
        <f t="shared" si="26"/>
        <v>6800</v>
      </c>
      <c r="BJ117" s="16">
        <f t="shared" si="26"/>
        <v>7600</v>
      </c>
      <c r="BK117" s="16">
        <f t="shared" si="26"/>
        <v>7100</v>
      </c>
      <c r="BL117" s="16">
        <f t="shared" si="27"/>
        <v>7500</v>
      </c>
      <c r="BM117" s="16">
        <f t="shared" si="27"/>
        <v>8700</v>
      </c>
      <c r="BN117" s="16">
        <f t="shared" si="27"/>
        <v>6900</v>
      </c>
      <c r="BO117" s="39"/>
      <c r="BP117" s="39"/>
      <c r="BQ117" s="39"/>
      <c r="BR117" s="39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0">
        <f t="shared" si="22"/>
        <v>0.59828830513694919</v>
      </c>
      <c r="CH117" s="30">
        <f t="shared" si="23"/>
        <v>0.33880775284496911</v>
      </c>
    </row>
    <row r="118" spans="2:86" s="13" customFormat="1" x14ac:dyDescent="0.25">
      <c r="B118" s="14" t="s">
        <v>228</v>
      </c>
      <c r="C118" s="15">
        <v>9</v>
      </c>
      <c r="D118" s="14" t="s">
        <v>200</v>
      </c>
      <c r="E118" s="14" t="s">
        <v>229</v>
      </c>
      <c r="F118" s="16">
        <v>2924.84</v>
      </c>
      <c r="G118" s="16">
        <v>4194.66</v>
      </c>
      <c r="H118" s="16">
        <v>5068.32</v>
      </c>
      <c r="I118" s="16">
        <v>5594.38</v>
      </c>
      <c r="J118" s="16">
        <v>5722.82</v>
      </c>
      <c r="K118" s="16">
        <v>5890.37</v>
      </c>
      <c r="L118" s="16">
        <v>5636.98</v>
      </c>
      <c r="M118" s="16">
        <v>4900.4799999999996</v>
      </c>
      <c r="N118" s="16">
        <v>6002.47</v>
      </c>
      <c r="O118" s="16">
        <v>6101.87</v>
      </c>
      <c r="P118" s="16">
        <v>5521.63</v>
      </c>
      <c r="Q118" s="16">
        <v>5277.73</v>
      </c>
      <c r="R118" s="16">
        <v>5293.94</v>
      </c>
      <c r="S118" s="16">
        <v>4152.53</v>
      </c>
      <c r="T118" s="16">
        <v>3521.56</v>
      </c>
      <c r="U118" s="16">
        <v>2065.9</v>
      </c>
      <c r="V118" s="16">
        <v>1745.69</v>
      </c>
      <c r="W118" s="16">
        <v>650.80999999999995</v>
      </c>
      <c r="X118" s="16">
        <v>-88.09</v>
      </c>
      <c r="Y118" s="16">
        <v>-1188.0899999999999</v>
      </c>
      <c r="Z118" s="16">
        <v>-2035.99</v>
      </c>
      <c r="AA118" s="16">
        <v>-2626.33</v>
      </c>
      <c r="AB118" s="16">
        <v>-1172.48</v>
      </c>
      <c r="AC118" s="16">
        <v>-1947.15</v>
      </c>
      <c r="AD118" s="16">
        <v>-2346.56</v>
      </c>
      <c r="AE118" s="16">
        <v>-3567.49</v>
      </c>
      <c r="AF118" s="16">
        <v>-3792.03</v>
      </c>
      <c r="AG118" s="16">
        <v>-3953.11</v>
      </c>
      <c r="AH118" s="16">
        <v>-3304.56</v>
      </c>
      <c r="AI118" s="16">
        <v>-3860.78</v>
      </c>
      <c r="AJ118" s="16">
        <v>-2201.09</v>
      </c>
      <c r="AK118" s="16">
        <v>-2025.55</v>
      </c>
      <c r="AL118" s="16">
        <v>-791.48</v>
      </c>
      <c r="AM118" s="16">
        <v>-16.260000000000002</v>
      </c>
      <c r="AN118" s="16">
        <v>-318.23</v>
      </c>
      <c r="AO118" s="16">
        <v>-4120.41</v>
      </c>
      <c r="AP118" s="16">
        <v>-4420.8005714286001</v>
      </c>
      <c r="AQ118" s="16">
        <v>-4721.1911428571002</v>
      </c>
      <c r="AR118" s="16">
        <v>-5021.5817142857004</v>
      </c>
      <c r="AS118" s="16">
        <v>-5321.9722857142997</v>
      </c>
      <c r="AT118" s="16">
        <v>-5622.3628571428999</v>
      </c>
      <c r="AU118" s="16">
        <v>-5922.7534285714</v>
      </c>
      <c r="AV118" s="16">
        <v>-6223.1440000000002</v>
      </c>
      <c r="AW118" s="16">
        <v>-6523.5345714286004</v>
      </c>
      <c r="AX118" s="16">
        <v>-6823.9251428570997</v>
      </c>
      <c r="AY118" s="16">
        <v>-7124.3157142856999</v>
      </c>
      <c r="AZ118" s="16">
        <v>-7424.7062857143001</v>
      </c>
      <c r="BA118" s="16">
        <v>-7725.0968571429003</v>
      </c>
      <c r="BB118" s="33">
        <f t="shared" si="20"/>
        <v>-72875.3845714286</v>
      </c>
      <c r="BC118" s="16">
        <f t="shared" si="21"/>
        <v>-5600</v>
      </c>
      <c r="BD118" s="16">
        <f t="shared" si="26"/>
        <v>-8600</v>
      </c>
      <c r="BE118" s="16">
        <f t="shared" si="26"/>
        <v>-9100</v>
      </c>
      <c r="BF118" s="16">
        <f t="shared" si="26"/>
        <v>-9500</v>
      </c>
      <c r="BG118" s="16">
        <f t="shared" si="26"/>
        <v>-7900</v>
      </c>
      <c r="BH118" s="16">
        <f t="shared" si="26"/>
        <v>-9300</v>
      </c>
      <c r="BI118" s="16">
        <f t="shared" si="26"/>
        <v>-5300</v>
      </c>
      <c r="BJ118" s="16">
        <f t="shared" si="26"/>
        <v>-4900</v>
      </c>
      <c r="BK118" s="16">
        <f t="shared" si="26"/>
        <v>-1900</v>
      </c>
      <c r="BL118" s="16">
        <f t="shared" si="27"/>
        <v>0</v>
      </c>
      <c r="BM118" s="16">
        <f t="shared" si="27"/>
        <v>-800</v>
      </c>
      <c r="BN118" s="16">
        <f t="shared" si="27"/>
        <v>-9900</v>
      </c>
      <c r="BO118" s="39"/>
      <c r="BP118" s="39"/>
      <c r="BQ118" s="39"/>
      <c r="BR118" s="39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0">
        <f t="shared" si="22"/>
        <v>0.85891336466014856</v>
      </c>
      <c r="CH118" s="30">
        <f t="shared" si="23"/>
        <v>0.72104830262184194</v>
      </c>
    </row>
    <row r="119" spans="2:86" s="13" customFormat="1" x14ac:dyDescent="0.25">
      <c r="B119" s="14" t="s">
        <v>230</v>
      </c>
      <c r="C119" s="15">
        <v>9</v>
      </c>
      <c r="D119" s="14" t="s">
        <v>200</v>
      </c>
      <c r="E119" s="14" t="s">
        <v>231</v>
      </c>
      <c r="F119" s="16">
        <v>3156.22</v>
      </c>
      <c r="G119" s="16">
        <v>2185.12</v>
      </c>
      <c r="H119" s="16">
        <v>1331.15</v>
      </c>
      <c r="I119" s="16">
        <v>1752.77</v>
      </c>
      <c r="J119" s="16">
        <v>2610.5300000000002</v>
      </c>
      <c r="K119" s="16">
        <v>1861.25</v>
      </c>
      <c r="L119" s="16">
        <v>2512.8000000000002</v>
      </c>
      <c r="M119" s="16">
        <v>3466.63</v>
      </c>
      <c r="N119" s="16">
        <v>2794.82</v>
      </c>
      <c r="O119" s="16">
        <v>3582.27</v>
      </c>
      <c r="P119" s="16">
        <v>4856.83</v>
      </c>
      <c r="Q119" s="16">
        <v>4803</v>
      </c>
      <c r="R119" s="16">
        <v>5616.5</v>
      </c>
      <c r="S119" s="16">
        <v>4200.8599999999997</v>
      </c>
      <c r="T119" s="16">
        <v>4531.75</v>
      </c>
      <c r="U119" s="16">
        <v>4506.5600000000004</v>
      </c>
      <c r="V119" s="16">
        <v>4088.02</v>
      </c>
      <c r="W119" s="16">
        <v>4300.7700000000004</v>
      </c>
      <c r="X119" s="16">
        <v>3505.36</v>
      </c>
      <c r="Y119" s="16">
        <v>4633.8500000000004</v>
      </c>
      <c r="Z119" s="16">
        <v>4221.71</v>
      </c>
      <c r="AA119" s="16">
        <v>5913.73</v>
      </c>
      <c r="AB119" s="16">
        <v>6040.09</v>
      </c>
      <c r="AC119" s="16">
        <v>7159.5</v>
      </c>
      <c r="AD119" s="16">
        <v>7418.47</v>
      </c>
      <c r="AE119" s="16">
        <v>7007.57</v>
      </c>
      <c r="AF119" s="16">
        <v>6830.02</v>
      </c>
      <c r="AG119" s="16">
        <v>7594.5</v>
      </c>
      <c r="AH119" s="16">
        <v>7817.82</v>
      </c>
      <c r="AI119" s="16">
        <v>7369.88</v>
      </c>
      <c r="AJ119" s="16">
        <v>7338.12</v>
      </c>
      <c r="AK119" s="16">
        <v>8115.05</v>
      </c>
      <c r="AL119" s="16">
        <v>8746.06</v>
      </c>
      <c r="AM119" s="16">
        <v>8389.6</v>
      </c>
      <c r="AN119" s="16">
        <v>8323.51</v>
      </c>
      <c r="AO119" s="16">
        <v>8723.0763865546305</v>
      </c>
      <c r="AP119" s="16">
        <v>8924.2271540616202</v>
      </c>
      <c r="AQ119" s="16">
        <v>9125.3779215686209</v>
      </c>
      <c r="AR119" s="16">
        <v>9326.5286890756306</v>
      </c>
      <c r="AS119" s="16">
        <v>9527.6794565826294</v>
      </c>
      <c r="AT119" s="16">
        <v>9728.8302240896301</v>
      </c>
      <c r="AU119" s="16">
        <v>9929.9809915966398</v>
      </c>
      <c r="AV119" s="16">
        <v>10131.1317591036</v>
      </c>
      <c r="AW119" s="16">
        <v>10332.282526610599</v>
      </c>
      <c r="AX119" s="16">
        <v>10533.4332941176</v>
      </c>
      <c r="AY119" s="16">
        <v>10734.584061624701</v>
      </c>
      <c r="AZ119" s="16">
        <v>10935.734829131699</v>
      </c>
      <c r="BA119" s="16">
        <v>11136.8855966387</v>
      </c>
      <c r="BB119" s="33">
        <f t="shared" si="20"/>
        <v>120366.67650420168</v>
      </c>
      <c r="BC119" s="16">
        <f t="shared" si="21"/>
        <v>9500</v>
      </c>
      <c r="BD119" s="16">
        <f t="shared" si="26"/>
        <v>9000</v>
      </c>
      <c r="BE119" s="16">
        <f t="shared" si="26"/>
        <v>8800</v>
      </c>
      <c r="BF119" s="16">
        <f t="shared" si="26"/>
        <v>9800</v>
      </c>
      <c r="BG119" s="16">
        <f t="shared" si="26"/>
        <v>10000</v>
      </c>
      <c r="BH119" s="16">
        <f t="shared" si="26"/>
        <v>9500</v>
      </c>
      <c r="BI119" s="16">
        <f t="shared" si="26"/>
        <v>9400</v>
      </c>
      <c r="BJ119" s="16">
        <f t="shared" si="26"/>
        <v>10400</v>
      </c>
      <c r="BK119" s="16">
        <f t="shared" si="26"/>
        <v>11200</v>
      </c>
      <c r="BL119" s="16">
        <f t="shared" si="27"/>
        <v>10800</v>
      </c>
      <c r="BM119" s="16">
        <f t="shared" si="27"/>
        <v>10700</v>
      </c>
      <c r="BN119" s="16">
        <f t="shared" si="27"/>
        <v>11200</v>
      </c>
      <c r="BO119" s="39"/>
      <c r="BP119" s="39"/>
      <c r="BQ119" s="39"/>
      <c r="BR119" s="39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0">
        <f t="shared" si="22"/>
        <v>0.944349649896568</v>
      </c>
      <c r="CH119" s="30">
        <f t="shared" si="23"/>
        <v>0.8833667470596378</v>
      </c>
    </row>
    <row r="120" spans="2:86" s="13" customFormat="1" x14ac:dyDescent="0.25">
      <c r="B120" s="14" t="s">
        <v>232</v>
      </c>
      <c r="C120" s="15">
        <v>9</v>
      </c>
      <c r="D120" s="14" t="s">
        <v>200</v>
      </c>
      <c r="E120" s="14" t="s">
        <v>233</v>
      </c>
      <c r="F120" s="16">
        <v>11457.39</v>
      </c>
      <c r="G120" s="16">
        <v>11866.89</v>
      </c>
      <c r="H120" s="16">
        <v>12807.21</v>
      </c>
      <c r="I120" s="16">
        <v>11833.49</v>
      </c>
      <c r="J120" s="16">
        <v>11589.46</v>
      </c>
      <c r="K120" s="16">
        <v>11014.27</v>
      </c>
      <c r="L120" s="16">
        <v>12231.43</v>
      </c>
      <c r="M120" s="16">
        <v>13434.4</v>
      </c>
      <c r="N120" s="16">
        <v>12497.35</v>
      </c>
      <c r="O120" s="16">
        <v>13071.99</v>
      </c>
      <c r="P120" s="16">
        <v>12616.57</v>
      </c>
      <c r="Q120" s="16">
        <v>12123.27</v>
      </c>
      <c r="R120" s="16">
        <v>12107.95</v>
      </c>
      <c r="S120" s="16">
        <v>13289.48</v>
      </c>
      <c r="T120" s="16">
        <v>13210.86</v>
      </c>
      <c r="U120" s="16">
        <v>13572.93</v>
      </c>
      <c r="V120" s="16">
        <v>14229.85</v>
      </c>
      <c r="W120" s="16">
        <v>15018.61</v>
      </c>
      <c r="X120" s="16">
        <v>14402.61</v>
      </c>
      <c r="Y120" s="16">
        <v>13977.02</v>
      </c>
      <c r="Z120" s="16">
        <v>13823.77</v>
      </c>
      <c r="AA120" s="16">
        <v>14146.47</v>
      </c>
      <c r="AB120" s="16">
        <v>14240.38</v>
      </c>
      <c r="AC120" s="16">
        <v>13753.48</v>
      </c>
      <c r="AD120" s="16">
        <v>14908.78</v>
      </c>
      <c r="AE120" s="16">
        <v>15513.66</v>
      </c>
      <c r="AF120" s="16">
        <v>15208.28</v>
      </c>
      <c r="AG120" s="16">
        <v>15548.61</v>
      </c>
      <c r="AH120" s="16">
        <v>16526.990000000002</v>
      </c>
      <c r="AI120" s="16">
        <v>16356.64</v>
      </c>
      <c r="AJ120" s="16">
        <v>15274.44</v>
      </c>
      <c r="AK120" s="16">
        <v>16175.04</v>
      </c>
      <c r="AL120" s="16">
        <v>15306.53</v>
      </c>
      <c r="AM120" s="16">
        <v>16651.54</v>
      </c>
      <c r="AN120" s="16">
        <v>17501.900000000001</v>
      </c>
      <c r="AO120" s="16">
        <v>16668.729294117598</v>
      </c>
      <c r="AP120" s="16">
        <v>16821.294350140099</v>
      </c>
      <c r="AQ120" s="16">
        <v>16973.859406162501</v>
      </c>
      <c r="AR120" s="16">
        <v>17126.424462184899</v>
      </c>
      <c r="AS120" s="16">
        <v>17278.989518207301</v>
      </c>
      <c r="AT120" s="16">
        <v>17431.5545742297</v>
      </c>
      <c r="AU120" s="16">
        <v>17584.119630252098</v>
      </c>
      <c r="AV120" s="16">
        <v>17736.684686274501</v>
      </c>
      <c r="AW120" s="16">
        <v>17889.249742296899</v>
      </c>
      <c r="AX120" s="16">
        <v>18041.814798319301</v>
      </c>
      <c r="AY120" s="16">
        <v>18194.3798543417</v>
      </c>
      <c r="AZ120" s="16">
        <v>18346.944910364102</v>
      </c>
      <c r="BA120" s="16">
        <v>18499.5099663865</v>
      </c>
      <c r="BB120" s="33">
        <f t="shared" si="20"/>
        <v>211924.82589915962</v>
      </c>
      <c r="BC120" s="16">
        <f t="shared" si="21"/>
        <v>16500</v>
      </c>
      <c r="BD120" s="16">
        <f t="shared" si="26"/>
        <v>17200</v>
      </c>
      <c r="BE120" s="16">
        <f t="shared" si="26"/>
        <v>16800</v>
      </c>
      <c r="BF120" s="16">
        <f t="shared" si="26"/>
        <v>17200</v>
      </c>
      <c r="BG120" s="16">
        <f t="shared" si="26"/>
        <v>18300</v>
      </c>
      <c r="BH120" s="16">
        <f t="shared" si="26"/>
        <v>18100</v>
      </c>
      <c r="BI120" s="16">
        <f t="shared" si="26"/>
        <v>16900</v>
      </c>
      <c r="BJ120" s="16">
        <f t="shared" si="26"/>
        <v>17900</v>
      </c>
      <c r="BK120" s="16">
        <f t="shared" si="26"/>
        <v>16900</v>
      </c>
      <c r="BL120" s="16">
        <f t="shared" si="27"/>
        <v>18400</v>
      </c>
      <c r="BM120" s="16">
        <f t="shared" si="27"/>
        <v>19400</v>
      </c>
      <c r="BN120" s="16">
        <f t="shared" si="27"/>
        <v>18400</v>
      </c>
      <c r="BO120" s="39"/>
      <c r="BP120" s="39"/>
      <c r="BQ120" s="39"/>
      <c r="BR120" s="39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0">
        <f t="shared" si="22"/>
        <v>0.93422137211873946</v>
      </c>
      <c r="CH120" s="30">
        <f t="shared" si="23"/>
        <v>0.86307606375656021</v>
      </c>
    </row>
    <row r="121" spans="2:86" s="13" customFormat="1" x14ac:dyDescent="0.25">
      <c r="B121" s="14" t="s">
        <v>234</v>
      </c>
      <c r="C121" s="15">
        <v>9</v>
      </c>
      <c r="D121" s="14" t="s">
        <v>200</v>
      </c>
      <c r="E121" s="14" t="s">
        <v>235</v>
      </c>
      <c r="F121" s="16">
        <v>4618.38</v>
      </c>
      <c r="G121" s="16">
        <v>4426.8500000000004</v>
      </c>
      <c r="H121" s="16">
        <v>4465.32</v>
      </c>
      <c r="I121" s="16">
        <v>4759.76</v>
      </c>
      <c r="J121" s="16">
        <v>4149.41</v>
      </c>
      <c r="K121" s="16">
        <v>3890.63</v>
      </c>
      <c r="L121" s="16">
        <v>4110.5</v>
      </c>
      <c r="M121" s="16">
        <v>3348.24</v>
      </c>
      <c r="N121" s="16">
        <v>2997.55</v>
      </c>
      <c r="O121" s="16">
        <v>1939.66</v>
      </c>
      <c r="P121" s="16">
        <v>886.99</v>
      </c>
      <c r="Q121" s="16">
        <v>703.76</v>
      </c>
      <c r="R121" s="16">
        <v>1102.3</v>
      </c>
      <c r="S121" s="16">
        <v>1761.13</v>
      </c>
      <c r="T121" s="16">
        <v>391.99</v>
      </c>
      <c r="U121" s="16">
        <v>-38.659999999999997</v>
      </c>
      <c r="V121" s="16">
        <v>-332.69</v>
      </c>
      <c r="W121" s="16">
        <v>-522.41999999999996</v>
      </c>
      <c r="X121" s="16">
        <v>-1256.97</v>
      </c>
      <c r="Y121" s="16">
        <v>-336.34</v>
      </c>
      <c r="Z121" s="16">
        <v>212.34</v>
      </c>
      <c r="AA121" s="16">
        <v>60</v>
      </c>
      <c r="AB121" s="16">
        <v>-556.42999999999995</v>
      </c>
      <c r="AC121" s="16">
        <v>-808.71</v>
      </c>
      <c r="AD121" s="16">
        <v>-1924.18</v>
      </c>
      <c r="AE121" s="16">
        <v>-3566.71</v>
      </c>
      <c r="AF121" s="16">
        <v>-3168.03</v>
      </c>
      <c r="AG121" s="16">
        <v>-3519.16</v>
      </c>
      <c r="AH121" s="16">
        <v>-2485.89</v>
      </c>
      <c r="AI121" s="16">
        <v>-3160.21</v>
      </c>
      <c r="AJ121" s="16">
        <v>-2907.45</v>
      </c>
      <c r="AK121" s="16">
        <v>-3099.77</v>
      </c>
      <c r="AL121" s="16">
        <v>-3594.48</v>
      </c>
      <c r="AM121" s="16">
        <v>-5226.7700000000004</v>
      </c>
      <c r="AN121" s="16">
        <v>-6250.81</v>
      </c>
      <c r="AO121" s="16">
        <v>-5178.8605042016497</v>
      </c>
      <c r="AP121" s="16">
        <v>-5468.2720084033599</v>
      </c>
      <c r="AQ121" s="16">
        <v>-5757.6835126050601</v>
      </c>
      <c r="AR121" s="16">
        <v>-6047.0950168067602</v>
      </c>
      <c r="AS121" s="16">
        <v>-6336.5065210083603</v>
      </c>
      <c r="AT121" s="16">
        <v>-6625.9180252100596</v>
      </c>
      <c r="AU121" s="16">
        <v>-6915.3295294117597</v>
      </c>
      <c r="AV121" s="16">
        <v>-7204.7410336134599</v>
      </c>
      <c r="AW121" s="16">
        <v>-7494.15253781516</v>
      </c>
      <c r="AX121" s="16">
        <v>-7783.5640420167601</v>
      </c>
      <c r="AY121" s="16">
        <v>-8072.9755462184603</v>
      </c>
      <c r="AZ121" s="16">
        <v>-8362.3870504201604</v>
      </c>
      <c r="BA121" s="16">
        <v>-8651.7985546218606</v>
      </c>
      <c r="BB121" s="33">
        <f t="shared" si="20"/>
        <v>-84720.423378151216</v>
      </c>
      <c r="BC121" s="16">
        <f t="shared" si="21"/>
        <v>-3700</v>
      </c>
      <c r="BD121" s="16">
        <f t="shared" si="26"/>
        <v>-6900</v>
      </c>
      <c r="BE121" s="16">
        <f t="shared" si="26"/>
        <v>-6100</v>
      </c>
      <c r="BF121" s="16">
        <f t="shared" si="26"/>
        <v>-6800</v>
      </c>
      <c r="BG121" s="16">
        <f t="shared" si="26"/>
        <v>-4800</v>
      </c>
      <c r="BH121" s="16">
        <f t="shared" si="26"/>
        <v>-6100</v>
      </c>
      <c r="BI121" s="16">
        <f t="shared" si="26"/>
        <v>-5600</v>
      </c>
      <c r="BJ121" s="16">
        <f t="shared" si="26"/>
        <v>-6000</v>
      </c>
      <c r="BK121" s="16">
        <f t="shared" si="26"/>
        <v>-6900</v>
      </c>
      <c r="BL121" s="16">
        <f t="shared" si="27"/>
        <v>-10000</v>
      </c>
      <c r="BM121" s="16">
        <f t="shared" si="27"/>
        <v>-12000</v>
      </c>
      <c r="BN121" s="16">
        <f t="shared" si="27"/>
        <v>-10000</v>
      </c>
      <c r="BO121" s="39"/>
      <c r="BP121" s="39"/>
      <c r="BQ121" s="39"/>
      <c r="BR121" s="39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0">
        <f t="shared" si="22"/>
        <v>0.97210941875172263</v>
      </c>
      <c r="CH121" s="30">
        <f t="shared" si="23"/>
        <v>0.9404321247459615</v>
      </c>
    </row>
    <row r="122" spans="2:86" s="13" customFormat="1" x14ac:dyDescent="0.25">
      <c r="B122" s="14" t="s">
        <v>236</v>
      </c>
      <c r="C122" s="15">
        <v>9</v>
      </c>
      <c r="D122" s="14" t="s">
        <v>200</v>
      </c>
      <c r="E122" s="14" t="s">
        <v>237</v>
      </c>
      <c r="F122" s="16">
        <v>11285.69</v>
      </c>
      <c r="G122" s="16">
        <v>9893.1200000000008</v>
      </c>
      <c r="H122" s="16">
        <v>9651.36</v>
      </c>
      <c r="I122" s="16">
        <v>9787.19</v>
      </c>
      <c r="J122" s="16">
        <v>10698.94</v>
      </c>
      <c r="K122" s="16">
        <v>11389.47</v>
      </c>
      <c r="L122" s="16">
        <v>10681.06</v>
      </c>
      <c r="M122" s="16">
        <v>10640.02</v>
      </c>
      <c r="N122" s="16">
        <v>10592.85</v>
      </c>
      <c r="O122" s="16">
        <v>10164.23</v>
      </c>
      <c r="P122" s="16">
        <v>10257.68</v>
      </c>
      <c r="Q122" s="16">
        <v>9901.6200000000008</v>
      </c>
      <c r="R122" s="16">
        <v>9314.26</v>
      </c>
      <c r="S122" s="16">
        <v>8334.66</v>
      </c>
      <c r="T122" s="16">
        <v>7475.76</v>
      </c>
      <c r="U122" s="16">
        <v>7559.87</v>
      </c>
      <c r="V122" s="16">
        <v>7545.86</v>
      </c>
      <c r="W122" s="16">
        <v>7622.17</v>
      </c>
      <c r="X122" s="16">
        <v>7790.43</v>
      </c>
      <c r="Y122" s="16">
        <v>8447.76</v>
      </c>
      <c r="Z122" s="16">
        <v>8733.52</v>
      </c>
      <c r="AA122" s="16">
        <v>7149.76</v>
      </c>
      <c r="AB122" s="16">
        <v>5972.7</v>
      </c>
      <c r="AC122" s="16">
        <v>4582.92</v>
      </c>
      <c r="AD122" s="16">
        <v>4431.5</v>
      </c>
      <c r="AE122" s="16">
        <v>4849</v>
      </c>
      <c r="AF122" s="16">
        <v>5259.24</v>
      </c>
      <c r="AG122" s="16">
        <v>6117.55</v>
      </c>
      <c r="AH122" s="16">
        <v>5343.58</v>
      </c>
      <c r="AI122" s="16">
        <v>5873.88</v>
      </c>
      <c r="AJ122" s="16">
        <v>6465.3</v>
      </c>
      <c r="AK122" s="16">
        <v>8103.68</v>
      </c>
      <c r="AL122" s="16">
        <v>7367.31</v>
      </c>
      <c r="AM122" s="16">
        <v>7495.42</v>
      </c>
      <c r="AN122" s="16">
        <v>7727</v>
      </c>
      <c r="AO122" s="16">
        <v>5301.5644369747897</v>
      </c>
      <c r="AP122" s="16">
        <v>5144.4983977591</v>
      </c>
      <c r="AQ122" s="16">
        <v>4987.4323585434204</v>
      </c>
      <c r="AR122" s="16">
        <v>4830.3663193277298</v>
      </c>
      <c r="AS122" s="16">
        <v>4673.3002801120401</v>
      </c>
      <c r="AT122" s="16">
        <v>4516.2342408963596</v>
      </c>
      <c r="AU122" s="16">
        <v>4359.1682016806699</v>
      </c>
      <c r="AV122" s="16">
        <v>4202.1021624649802</v>
      </c>
      <c r="AW122" s="16">
        <v>4045.0361232493001</v>
      </c>
      <c r="AX122" s="16">
        <v>3887.97008403361</v>
      </c>
      <c r="AY122" s="16">
        <v>3730.9040448179298</v>
      </c>
      <c r="AZ122" s="16">
        <v>3573.8380056022402</v>
      </c>
      <c r="BA122" s="16">
        <v>3416.77196638655</v>
      </c>
      <c r="BB122" s="33">
        <f t="shared" si="20"/>
        <v>51367.62218487393</v>
      </c>
      <c r="BC122" s="16">
        <f t="shared" si="21"/>
        <v>3100</v>
      </c>
      <c r="BD122" s="16">
        <f t="shared" si="26"/>
        <v>3400</v>
      </c>
      <c r="BE122" s="16">
        <f t="shared" si="26"/>
        <v>3600</v>
      </c>
      <c r="BF122" s="16">
        <f t="shared" si="26"/>
        <v>4200</v>
      </c>
      <c r="BG122" s="16">
        <f t="shared" si="26"/>
        <v>3700</v>
      </c>
      <c r="BH122" s="16">
        <f t="shared" si="26"/>
        <v>4100</v>
      </c>
      <c r="BI122" s="16">
        <f t="shared" si="26"/>
        <v>4500</v>
      </c>
      <c r="BJ122" s="16">
        <f t="shared" si="26"/>
        <v>5600</v>
      </c>
      <c r="BK122" s="16">
        <f t="shared" si="26"/>
        <v>5100</v>
      </c>
      <c r="BL122" s="16">
        <f t="shared" si="27"/>
        <v>5200</v>
      </c>
      <c r="BM122" s="16">
        <f t="shared" si="27"/>
        <v>5300</v>
      </c>
      <c r="BN122" s="16">
        <f t="shared" si="27"/>
        <v>3700</v>
      </c>
      <c r="BO122" s="39"/>
      <c r="BP122" s="39"/>
      <c r="BQ122" s="39"/>
      <c r="BR122" s="39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0">
        <f t="shared" si="22"/>
        <v>0.80232587560199065</v>
      </c>
      <c r="CH122" s="30">
        <f t="shared" si="23"/>
        <v>0.62410683434614111</v>
      </c>
    </row>
    <row r="123" spans="2:86" s="13" customFormat="1" x14ac:dyDescent="0.25">
      <c r="B123" s="14" t="s">
        <v>238</v>
      </c>
      <c r="C123" s="15">
        <v>9</v>
      </c>
      <c r="D123" s="14" t="s">
        <v>200</v>
      </c>
      <c r="E123" s="14" t="s">
        <v>239</v>
      </c>
      <c r="F123" s="16">
        <v>4789.0600000000004</v>
      </c>
      <c r="G123" s="16">
        <v>5461.32</v>
      </c>
      <c r="H123" s="16">
        <v>4376.91</v>
      </c>
      <c r="I123" s="16">
        <v>4570.68</v>
      </c>
      <c r="J123" s="16">
        <v>4839.51</v>
      </c>
      <c r="K123" s="16">
        <v>4600.03</v>
      </c>
      <c r="L123" s="16">
        <v>3861.24</v>
      </c>
      <c r="M123" s="16">
        <v>3312.13</v>
      </c>
      <c r="N123" s="16">
        <v>1797.65</v>
      </c>
      <c r="O123" s="16">
        <v>436.04</v>
      </c>
      <c r="P123" s="16">
        <v>213.61</v>
      </c>
      <c r="Q123" s="16">
        <v>-1256.68</v>
      </c>
      <c r="R123" s="16">
        <v>-972.71</v>
      </c>
      <c r="S123" s="16">
        <v>-1784.67</v>
      </c>
      <c r="T123" s="16">
        <v>-2236.27</v>
      </c>
      <c r="U123" s="16">
        <v>-442.55</v>
      </c>
      <c r="V123" s="16">
        <v>-1225.02</v>
      </c>
      <c r="W123" s="16">
        <v>-758.64</v>
      </c>
      <c r="X123" s="16">
        <v>-1280.44</v>
      </c>
      <c r="Y123" s="16">
        <v>-972.62</v>
      </c>
      <c r="Z123" s="16">
        <v>-460.77</v>
      </c>
      <c r="AA123" s="16">
        <v>-362.67</v>
      </c>
      <c r="AB123" s="16">
        <v>426.34</v>
      </c>
      <c r="AC123" s="16">
        <v>1024.18</v>
      </c>
      <c r="AD123" s="16">
        <v>2095.4299999999998</v>
      </c>
      <c r="AE123" s="16">
        <v>2156.7800000000002</v>
      </c>
      <c r="AF123" s="16">
        <v>1426.72</v>
      </c>
      <c r="AG123" s="16">
        <v>2155.5300000000002</v>
      </c>
      <c r="AH123" s="16">
        <v>2051.94</v>
      </c>
      <c r="AI123" s="16">
        <v>2364.75</v>
      </c>
      <c r="AJ123" s="16">
        <v>3347.67</v>
      </c>
      <c r="AK123" s="16">
        <v>1960.63</v>
      </c>
      <c r="AL123" s="16">
        <v>1585.14</v>
      </c>
      <c r="AM123" s="16">
        <v>2135.5300000000002</v>
      </c>
      <c r="AN123" s="16">
        <v>1394.89</v>
      </c>
      <c r="AO123" s="16">
        <v>373.46425210084197</v>
      </c>
      <c r="AP123" s="16">
        <v>313.846123249301</v>
      </c>
      <c r="AQ123" s="16">
        <v>254.22799439776099</v>
      </c>
      <c r="AR123" s="16">
        <v>194.60986554622099</v>
      </c>
      <c r="AS123" s="16">
        <v>134.991736694682</v>
      </c>
      <c r="AT123" s="16">
        <v>75.373607843141599</v>
      </c>
      <c r="AU123" s="16">
        <v>15.755478991601599</v>
      </c>
      <c r="AV123" s="16">
        <v>-43.862649859938799</v>
      </c>
      <c r="AW123" s="16">
        <v>-103.480778711479</v>
      </c>
      <c r="AX123" s="16">
        <v>-163.098907563029</v>
      </c>
      <c r="AY123" s="16">
        <v>-222.71703641456901</v>
      </c>
      <c r="AZ123" s="16">
        <v>-282.33516526610902</v>
      </c>
      <c r="BA123" s="16">
        <v>-341.95329411764902</v>
      </c>
      <c r="BB123" s="33">
        <f t="shared" si="20"/>
        <v>-168.64302521006562</v>
      </c>
      <c r="BC123" s="16">
        <f t="shared" si="21"/>
        <v>0</v>
      </c>
      <c r="BD123" s="16">
        <f t="shared" si="26"/>
        <v>0</v>
      </c>
      <c r="BE123" s="16">
        <f t="shared" si="26"/>
        <v>0</v>
      </c>
      <c r="BF123" s="16">
        <f t="shared" si="26"/>
        <v>0</v>
      </c>
      <c r="BG123" s="16">
        <f t="shared" si="26"/>
        <v>0</v>
      </c>
      <c r="BH123" s="16">
        <f t="shared" si="26"/>
        <v>0</v>
      </c>
      <c r="BI123" s="16">
        <f t="shared" si="26"/>
        <v>0</v>
      </c>
      <c r="BJ123" s="16">
        <f t="shared" si="26"/>
        <v>0</v>
      </c>
      <c r="BK123" s="16">
        <f t="shared" si="26"/>
        <v>0</v>
      </c>
      <c r="BL123" s="16">
        <f t="shared" si="27"/>
        <v>0</v>
      </c>
      <c r="BM123" s="16">
        <f t="shared" si="27"/>
        <v>0</v>
      </c>
      <c r="BN123" s="16">
        <f t="shared" si="27"/>
        <v>0</v>
      </c>
      <c r="BO123" s="39"/>
      <c r="BP123" s="39"/>
      <c r="BQ123" s="39"/>
      <c r="BR123" s="39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0">
        <f t="shared" si="22"/>
        <v>0.29315038273565591</v>
      </c>
      <c r="CH123" s="30">
        <f t="shared" si="23"/>
        <v>7.955039486208805E-2</v>
      </c>
    </row>
    <row r="124" spans="2:86" s="13" customFormat="1" x14ac:dyDescent="0.25">
      <c r="B124" s="14" t="s">
        <v>240</v>
      </c>
      <c r="C124" s="15">
        <v>9</v>
      </c>
      <c r="D124" s="14" t="s">
        <v>200</v>
      </c>
      <c r="E124" s="14" t="s">
        <v>241</v>
      </c>
      <c r="F124" s="16">
        <v>797.24</v>
      </c>
      <c r="G124" s="16">
        <v>711.42</v>
      </c>
      <c r="H124" s="16">
        <v>551.35</v>
      </c>
      <c r="I124" s="16">
        <v>35.590000000000003</v>
      </c>
      <c r="J124" s="16">
        <v>-824.34</v>
      </c>
      <c r="K124" s="16">
        <v>-1435.11</v>
      </c>
      <c r="L124" s="16">
        <v>-2795.7</v>
      </c>
      <c r="M124" s="16">
        <v>-1384.53</v>
      </c>
      <c r="N124" s="16">
        <v>-655.41</v>
      </c>
      <c r="O124" s="16">
        <v>581.15</v>
      </c>
      <c r="P124" s="16">
        <v>1439.95</v>
      </c>
      <c r="Q124" s="16">
        <v>2144.13</v>
      </c>
      <c r="R124" s="16">
        <v>3407.4</v>
      </c>
      <c r="S124" s="16">
        <v>4777.3999999999996</v>
      </c>
      <c r="T124" s="16">
        <v>5357.36</v>
      </c>
      <c r="U124" s="16">
        <v>4454.45</v>
      </c>
      <c r="V124" s="16">
        <v>6058.84</v>
      </c>
      <c r="W124" s="16">
        <v>5602.04</v>
      </c>
      <c r="X124" s="16">
        <v>5425.85</v>
      </c>
      <c r="Y124" s="16">
        <v>6351.04</v>
      </c>
      <c r="Z124" s="16">
        <v>5827.17</v>
      </c>
      <c r="AA124" s="16">
        <v>6457.41</v>
      </c>
      <c r="AB124" s="16">
        <v>6987.93</v>
      </c>
      <c r="AC124" s="16">
        <v>6227.02</v>
      </c>
      <c r="AD124" s="16">
        <v>6367.84</v>
      </c>
      <c r="AE124" s="16">
        <v>6774.41</v>
      </c>
      <c r="AF124" s="16">
        <v>7054.77</v>
      </c>
      <c r="AG124" s="16">
        <v>7265.4</v>
      </c>
      <c r="AH124" s="16">
        <v>7642.71</v>
      </c>
      <c r="AI124" s="16">
        <v>6163.7</v>
      </c>
      <c r="AJ124" s="16">
        <v>7371.13</v>
      </c>
      <c r="AK124" s="16">
        <v>8136.96</v>
      </c>
      <c r="AL124" s="16">
        <v>8224.07</v>
      </c>
      <c r="AM124" s="16">
        <v>6956.03</v>
      </c>
      <c r="AN124" s="16">
        <v>5830.15</v>
      </c>
      <c r="AO124" s="16">
        <v>9254.6877815125608</v>
      </c>
      <c r="AP124" s="16">
        <v>9540.4453249299604</v>
      </c>
      <c r="AQ124" s="16">
        <v>9826.20286834736</v>
      </c>
      <c r="AR124" s="16">
        <v>10111.9604117647</v>
      </c>
      <c r="AS124" s="16">
        <v>10397.717955182099</v>
      </c>
      <c r="AT124" s="16">
        <v>10683.4754985995</v>
      </c>
      <c r="AU124" s="16">
        <v>10969.2330420168</v>
      </c>
      <c r="AV124" s="16">
        <v>11254.9905854342</v>
      </c>
      <c r="AW124" s="16">
        <v>11540.748128851599</v>
      </c>
      <c r="AX124" s="16">
        <v>11826.505672268901</v>
      </c>
      <c r="AY124" s="16">
        <v>12112.2632156863</v>
      </c>
      <c r="AZ124" s="16">
        <v>12398.0207591037</v>
      </c>
      <c r="BA124" s="16">
        <v>12683.778302520999</v>
      </c>
      <c r="BB124" s="33">
        <f t="shared" si="20"/>
        <v>133345.34176470613</v>
      </c>
      <c r="BC124" s="16">
        <f t="shared" si="21"/>
        <v>9800</v>
      </c>
      <c r="BD124" s="16">
        <f t="shared" si="26"/>
        <v>10400</v>
      </c>
      <c r="BE124" s="16">
        <f t="shared" si="26"/>
        <v>10800</v>
      </c>
      <c r="BF124" s="16">
        <f t="shared" si="26"/>
        <v>11100</v>
      </c>
      <c r="BG124" s="16">
        <f t="shared" si="26"/>
        <v>11700</v>
      </c>
      <c r="BH124" s="16">
        <f t="shared" si="26"/>
        <v>9400</v>
      </c>
      <c r="BI124" s="16">
        <f t="shared" si="26"/>
        <v>11300</v>
      </c>
      <c r="BJ124" s="16">
        <f t="shared" si="26"/>
        <v>12500</v>
      </c>
      <c r="BK124" s="16">
        <f t="shared" si="26"/>
        <v>12600</v>
      </c>
      <c r="BL124" s="16">
        <f t="shared" si="27"/>
        <v>10700</v>
      </c>
      <c r="BM124" s="16">
        <f t="shared" si="27"/>
        <v>8900</v>
      </c>
      <c r="BN124" s="16">
        <f t="shared" si="27"/>
        <v>14200</v>
      </c>
      <c r="BO124" s="39"/>
      <c r="BP124" s="39"/>
      <c r="BQ124" s="39"/>
      <c r="BR124" s="39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0">
        <f t="shared" si="22"/>
        <v>0.8956640115031772</v>
      </c>
      <c r="CH124" s="30">
        <f t="shared" si="23"/>
        <v>0.7884601964462199</v>
      </c>
    </row>
    <row r="125" spans="2:86" s="13" customFormat="1" x14ac:dyDescent="0.25">
      <c r="B125" s="14" t="s">
        <v>242</v>
      </c>
      <c r="C125" s="15">
        <v>9</v>
      </c>
      <c r="D125" s="14" t="s">
        <v>200</v>
      </c>
      <c r="E125" s="14" t="s">
        <v>243</v>
      </c>
      <c r="F125" s="16">
        <v>12529.57</v>
      </c>
      <c r="G125" s="16">
        <v>13174.82</v>
      </c>
      <c r="H125" s="16">
        <v>13371.4</v>
      </c>
      <c r="I125" s="16">
        <v>13417.39</v>
      </c>
      <c r="J125" s="16">
        <v>11724.41</v>
      </c>
      <c r="K125" s="16">
        <v>11218.79</v>
      </c>
      <c r="L125" s="16">
        <v>10925.97</v>
      </c>
      <c r="M125" s="16">
        <v>11600.73</v>
      </c>
      <c r="N125" s="16">
        <v>12200.56</v>
      </c>
      <c r="O125" s="16">
        <v>12926.42</v>
      </c>
      <c r="P125" s="16">
        <v>13743.46</v>
      </c>
      <c r="Q125" s="16">
        <v>13704.64</v>
      </c>
      <c r="R125" s="16">
        <v>13910.34</v>
      </c>
      <c r="S125" s="16">
        <v>15237.29</v>
      </c>
      <c r="T125" s="16">
        <v>14600.22</v>
      </c>
      <c r="U125" s="16">
        <v>15815.66</v>
      </c>
      <c r="V125" s="16">
        <v>15084.03</v>
      </c>
      <c r="W125" s="16">
        <v>15217.87</v>
      </c>
      <c r="X125" s="16">
        <v>14682.54</v>
      </c>
      <c r="Y125" s="16">
        <v>14121.38</v>
      </c>
      <c r="Z125" s="16">
        <v>14917.55</v>
      </c>
      <c r="AA125" s="16">
        <v>14675.04</v>
      </c>
      <c r="AB125" s="16">
        <v>15705.88</v>
      </c>
      <c r="AC125" s="16">
        <v>16303.23</v>
      </c>
      <c r="AD125" s="16">
        <v>16479.23</v>
      </c>
      <c r="AE125" s="16">
        <v>16927.39</v>
      </c>
      <c r="AF125" s="16">
        <v>16152.3</v>
      </c>
      <c r="AG125" s="16">
        <v>16243.99</v>
      </c>
      <c r="AH125" s="16">
        <v>16482.22</v>
      </c>
      <c r="AI125" s="16">
        <v>14632.26</v>
      </c>
      <c r="AJ125" s="16">
        <v>14107.64</v>
      </c>
      <c r="AK125" s="16">
        <v>14510.03</v>
      </c>
      <c r="AL125" s="16">
        <v>13010.56</v>
      </c>
      <c r="AM125" s="16">
        <v>12058.12</v>
      </c>
      <c r="AN125" s="16">
        <v>12517.03</v>
      </c>
      <c r="AO125" s="16">
        <v>15511.4691932773</v>
      </c>
      <c r="AP125" s="16">
        <v>15589.2016722689</v>
      </c>
      <c r="AQ125" s="16">
        <v>15666.934151260501</v>
      </c>
      <c r="AR125" s="16">
        <v>15744.666630252101</v>
      </c>
      <c r="AS125" s="16">
        <v>15822.399109243701</v>
      </c>
      <c r="AT125" s="16">
        <v>15900.131588235299</v>
      </c>
      <c r="AU125" s="16">
        <v>15977.864067226899</v>
      </c>
      <c r="AV125" s="16">
        <v>16055.596546218499</v>
      </c>
      <c r="AW125" s="16">
        <v>16133.3290252101</v>
      </c>
      <c r="AX125" s="16">
        <v>16211.0615042017</v>
      </c>
      <c r="AY125" s="16">
        <v>16288.7939831933</v>
      </c>
      <c r="AZ125" s="16">
        <v>16366.5264621849</v>
      </c>
      <c r="BA125" s="16">
        <v>16444.2589411765</v>
      </c>
      <c r="BB125" s="33">
        <f t="shared" si="20"/>
        <v>192200.76368067239</v>
      </c>
      <c r="BC125" s="16">
        <f t="shared" si="21"/>
        <v>17700</v>
      </c>
      <c r="BD125" s="16">
        <f t="shared" si="26"/>
        <v>18200</v>
      </c>
      <c r="BE125" s="16">
        <f t="shared" si="26"/>
        <v>17400</v>
      </c>
      <c r="BF125" s="16">
        <f t="shared" si="26"/>
        <v>17500</v>
      </c>
      <c r="BG125" s="16">
        <f t="shared" si="26"/>
        <v>17700</v>
      </c>
      <c r="BH125" s="16">
        <f t="shared" si="26"/>
        <v>15700</v>
      </c>
      <c r="BI125" s="16">
        <f t="shared" si="26"/>
        <v>15200</v>
      </c>
      <c r="BJ125" s="16">
        <f t="shared" si="26"/>
        <v>15600</v>
      </c>
      <c r="BK125" s="16">
        <f t="shared" si="26"/>
        <v>14000</v>
      </c>
      <c r="BL125" s="16">
        <f t="shared" si="27"/>
        <v>13000</v>
      </c>
      <c r="BM125" s="16">
        <f t="shared" si="27"/>
        <v>13500</v>
      </c>
      <c r="BN125" s="16">
        <f t="shared" si="27"/>
        <v>16700</v>
      </c>
      <c r="BO125" s="39"/>
      <c r="BP125" s="39"/>
      <c r="BQ125" s="39"/>
      <c r="BR125" s="39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0">
        <f t="shared" si="22"/>
        <v>0.50050256496144763</v>
      </c>
      <c r="CH125" s="30">
        <f t="shared" si="23"/>
        <v>0.23496529276997705</v>
      </c>
    </row>
    <row r="126" spans="2:86" s="13" customFormat="1" x14ac:dyDescent="0.25">
      <c r="B126" s="14" t="s">
        <v>244</v>
      </c>
      <c r="C126" s="15">
        <v>9</v>
      </c>
      <c r="D126" s="14" t="s">
        <v>200</v>
      </c>
      <c r="E126" s="14" t="s">
        <v>245</v>
      </c>
      <c r="F126" s="16">
        <v>2237.46</v>
      </c>
      <c r="G126" s="16">
        <v>3756.27</v>
      </c>
      <c r="H126" s="16">
        <v>2466.4</v>
      </c>
      <c r="I126" s="16">
        <v>3043.86</v>
      </c>
      <c r="J126" s="16">
        <v>3720.86</v>
      </c>
      <c r="K126" s="16">
        <v>3255.85</v>
      </c>
      <c r="L126" s="16">
        <v>4964.93</v>
      </c>
      <c r="M126" s="16">
        <v>5597.46</v>
      </c>
      <c r="N126" s="16">
        <v>4593.55</v>
      </c>
      <c r="O126" s="16">
        <v>5924.07</v>
      </c>
      <c r="P126" s="16">
        <v>6634.71</v>
      </c>
      <c r="Q126" s="16">
        <v>5124.3599999999997</v>
      </c>
      <c r="R126" s="16">
        <v>4007.58</v>
      </c>
      <c r="S126" s="16">
        <v>4121.32</v>
      </c>
      <c r="T126" s="16">
        <v>4446.1099999999997</v>
      </c>
      <c r="U126" s="16">
        <v>2934.63</v>
      </c>
      <c r="V126" s="16">
        <v>3610.33</v>
      </c>
      <c r="W126" s="16">
        <v>3813.24</v>
      </c>
      <c r="X126" s="16">
        <v>3564.98</v>
      </c>
      <c r="Y126" s="16">
        <v>3730.1</v>
      </c>
      <c r="Z126" s="16">
        <v>4140.6400000000003</v>
      </c>
      <c r="AA126" s="16">
        <v>4557.05</v>
      </c>
      <c r="AB126" s="16">
        <v>4591.8900000000003</v>
      </c>
      <c r="AC126" s="16">
        <v>4641.18</v>
      </c>
      <c r="AD126" s="16">
        <v>5406.66</v>
      </c>
      <c r="AE126" s="16">
        <v>6548.17</v>
      </c>
      <c r="AF126" s="16">
        <v>6939.64</v>
      </c>
      <c r="AG126" s="16">
        <v>7147.97</v>
      </c>
      <c r="AH126" s="16">
        <v>6397.48</v>
      </c>
      <c r="AI126" s="16">
        <v>6450.84</v>
      </c>
      <c r="AJ126" s="16">
        <v>5242.92</v>
      </c>
      <c r="AK126" s="16">
        <v>4771.97</v>
      </c>
      <c r="AL126" s="16">
        <v>4744.6400000000003</v>
      </c>
      <c r="AM126" s="16">
        <v>6343.6</v>
      </c>
      <c r="AN126" s="16">
        <v>6884.81</v>
      </c>
      <c r="AO126" s="16">
        <v>6205.5009075630196</v>
      </c>
      <c r="AP126" s="16">
        <v>6286.1913865546203</v>
      </c>
      <c r="AQ126" s="16">
        <v>6366.8818655462101</v>
      </c>
      <c r="AR126" s="16">
        <v>6447.5723445378198</v>
      </c>
      <c r="AS126" s="16">
        <v>6528.2628235294196</v>
      </c>
      <c r="AT126" s="16">
        <v>6608.9533025210103</v>
      </c>
      <c r="AU126" s="16">
        <v>6689.6437815126001</v>
      </c>
      <c r="AV126" s="16">
        <v>6770.3342605042099</v>
      </c>
      <c r="AW126" s="16">
        <v>6851.0247394957996</v>
      </c>
      <c r="AX126" s="16">
        <v>6931.7152184874003</v>
      </c>
      <c r="AY126" s="16">
        <v>7012.4056974789901</v>
      </c>
      <c r="AZ126" s="16">
        <v>7093.0961764705899</v>
      </c>
      <c r="BA126" s="16">
        <v>7173.7866554621896</v>
      </c>
      <c r="BB126" s="33">
        <f t="shared" si="20"/>
        <v>80759.868252100845</v>
      </c>
      <c r="BC126" s="16">
        <f t="shared" si="21"/>
        <v>6000</v>
      </c>
      <c r="BD126" s="16">
        <f t="shared" si="26"/>
        <v>7200</v>
      </c>
      <c r="BE126" s="16">
        <f t="shared" si="26"/>
        <v>7700</v>
      </c>
      <c r="BF126" s="16">
        <f t="shared" si="26"/>
        <v>7900</v>
      </c>
      <c r="BG126" s="16">
        <f t="shared" si="26"/>
        <v>7100</v>
      </c>
      <c r="BH126" s="16">
        <f t="shared" si="26"/>
        <v>7100</v>
      </c>
      <c r="BI126" s="16">
        <f t="shared" si="26"/>
        <v>5800</v>
      </c>
      <c r="BJ126" s="16">
        <f t="shared" si="26"/>
        <v>5300</v>
      </c>
      <c r="BK126" s="16">
        <f t="shared" si="26"/>
        <v>5200</v>
      </c>
      <c r="BL126" s="16">
        <f t="shared" si="27"/>
        <v>7000</v>
      </c>
      <c r="BM126" s="16">
        <f t="shared" si="27"/>
        <v>7600</v>
      </c>
      <c r="BN126" s="16">
        <f t="shared" si="27"/>
        <v>6900</v>
      </c>
      <c r="BO126" s="39"/>
      <c r="BP126" s="39"/>
      <c r="BQ126" s="39"/>
      <c r="BR126" s="39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0">
        <f t="shared" si="22"/>
        <v>0.63234047445776886</v>
      </c>
      <c r="CH126" s="30">
        <f t="shared" si="23"/>
        <v>0.37972067226572254</v>
      </c>
    </row>
    <row r="127" spans="2:86" s="13" customFormat="1" x14ac:dyDescent="0.25">
      <c r="B127" s="14" t="s">
        <v>246</v>
      </c>
      <c r="C127" s="15">
        <v>9</v>
      </c>
      <c r="D127" s="14" t="s">
        <v>200</v>
      </c>
      <c r="E127" s="14" t="s">
        <v>247</v>
      </c>
      <c r="F127" s="16">
        <v>470.07</v>
      </c>
      <c r="G127" s="16">
        <v>1068.79</v>
      </c>
      <c r="H127" s="16">
        <v>1978.46</v>
      </c>
      <c r="I127" s="16">
        <v>2527.16</v>
      </c>
      <c r="J127" s="16">
        <v>2421.91</v>
      </c>
      <c r="K127" s="16">
        <v>2034.84</v>
      </c>
      <c r="L127" s="16">
        <v>1802.62</v>
      </c>
      <c r="M127" s="16">
        <v>844.75</v>
      </c>
      <c r="N127" s="16">
        <v>191.64</v>
      </c>
      <c r="O127" s="16">
        <v>-1056.99</v>
      </c>
      <c r="P127" s="16">
        <v>-391.04</v>
      </c>
      <c r="Q127" s="16">
        <v>-74.09</v>
      </c>
      <c r="R127" s="16">
        <v>-254.25</v>
      </c>
      <c r="S127" s="16">
        <v>101.32</v>
      </c>
      <c r="T127" s="16">
        <v>-833.08</v>
      </c>
      <c r="U127" s="16">
        <v>-629.28</v>
      </c>
      <c r="V127" s="16">
        <v>-278.76</v>
      </c>
      <c r="W127" s="16">
        <v>-69.37</v>
      </c>
      <c r="X127" s="16">
        <v>-175.15</v>
      </c>
      <c r="Y127" s="16">
        <v>-462.96</v>
      </c>
      <c r="Z127" s="16">
        <v>-753.53</v>
      </c>
      <c r="AA127" s="16">
        <v>1030.26</v>
      </c>
      <c r="AB127" s="16">
        <v>781.72</v>
      </c>
      <c r="AC127" s="16">
        <v>879.38</v>
      </c>
      <c r="AD127" s="16">
        <v>1807.02</v>
      </c>
      <c r="AE127" s="16">
        <v>2236.4899999999998</v>
      </c>
      <c r="AF127" s="16">
        <v>2766.83</v>
      </c>
      <c r="AG127" s="16">
        <v>3316.54</v>
      </c>
      <c r="AH127" s="16">
        <v>2736.16</v>
      </c>
      <c r="AI127" s="16">
        <v>2804.75</v>
      </c>
      <c r="AJ127" s="16">
        <v>2995</v>
      </c>
      <c r="AK127" s="16">
        <v>2181.9499999999998</v>
      </c>
      <c r="AL127" s="16">
        <v>1603.67</v>
      </c>
      <c r="AM127" s="16">
        <v>2411.83</v>
      </c>
      <c r="AN127" s="16">
        <v>3381.2</v>
      </c>
      <c r="AO127" s="16">
        <v>2095.6865378151301</v>
      </c>
      <c r="AP127" s="16">
        <v>2149.5804565826302</v>
      </c>
      <c r="AQ127" s="16">
        <v>2203.4743753501398</v>
      </c>
      <c r="AR127" s="16">
        <v>2257.3682941176498</v>
      </c>
      <c r="AS127" s="16">
        <v>2311.2622128851499</v>
      </c>
      <c r="AT127" s="16">
        <v>2365.15613165266</v>
      </c>
      <c r="AU127" s="16">
        <v>2419.05005042017</v>
      </c>
      <c r="AV127" s="16">
        <v>2472.9439691876801</v>
      </c>
      <c r="AW127" s="16">
        <v>2526.8378879551801</v>
      </c>
      <c r="AX127" s="16">
        <v>2580.7318067226902</v>
      </c>
      <c r="AY127" s="16">
        <v>2634.6257254901998</v>
      </c>
      <c r="AZ127" s="16">
        <v>2688.5196442576998</v>
      </c>
      <c r="BA127" s="16">
        <v>2742.4135630252099</v>
      </c>
      <c r="BB127" s="33">
        <f t="shared" si="20"/>
        <v>29351.964117647061</v>
      </c>
      <c r="BC127" s="16">
        <f t="shared" si="21"/>
        <v>1700</v>
      </c>
      <c r="BD127" s="16">
        <f t="shared" si="26"/>
        <v>2200</v>
      </c>
      <c r="BE127" s="16">
        <f t="shared" si="26"/>
        <v>2700</v>
      </c>
      <c r="BF127" s="16">
        <f t="shared" si="26"/>
        <v>3200</v>
      </c>
      <c r="BG127" s="16">
        <f t="shared" si="26"/>
        <v>2600</v>
      </c>
      <c r="BH127" s="16">
        <f t="shared" si="26"/>
        <v>2700</v>
      </c>
      <c r="BI127" s="16">
        <f t="shared" si="26"/>
        <v>2900</v>
      </c>
      <c r="BJ127" s="16">
        <f t="shared" si="26"/>
        <v>2100</v>
      </c>
      <c r="BK127" s="16">
        <f t="shared" si="26"/>
        <v>1600</v>
      </c>
      <c r="BL127" s="16">
        <f t="shared" si="27"/>
        <v>2300</v>
      </c>
      <c r="BM127" s="16">
        <f t="shared" si="27"/>
        <v>3300</v>
      </c>
      <c r="BN127" s="16">
        <f t="shared" si="27"/>
        <v>2000</v>
      </c>
      <c r="BO127" s="39"/>
      <c r="BP127" s="39"/>
      <c r="BQ127" s="39"/>
      <c r="BR127" s="39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0">
        <f t="shared" si="22"/>
        <v>0.41953696679494518</v>
      </c>
      <c r="CH127" s="30">
        <f t="shared" si="23"/>
        <v>0.16403239817713042</v>
      </c>
    </row>
    <row r="128" spans="2:86" s="13" customFormat="1" x14ac:dyDescent="0.25">
      <c r="B128" s="14" t="s">
        <v>248</v>
      </c>
      <c r="C128" s="15">
        <v>9</v>
      </c>
      <c r="D128" s="14" t="s">
        <v>200</v>
      </c>
      <c r="E128" s="14" t="s">
        <v>249</v>
      </c>
      <c r="F128" s="16">
        <v>10258.870000000001</v>
      </c>
      <c r="G128" s="16">
        <v>10723.26</v>
      </c>
      <c r="H128" s="16">
        <v>11004.71</v>
      </c>
      <c r="I128" s="16">
        <v>9804.16</v>
      </c>
      <c r="J128" s="16">
        <v>11298.98</v>
      </c>
      <c r="K128" s="16">
        <v>10426.27</v>
      </c>
      <c r="L128" s="16">
        <v>10583</v>
      </c>
      <c r="M128" s="16">
        <v>10470.76</v>
      </c>
      <c r="N128" s="16">
        <v>11408.76</v>
      </c>
      <c r="O128" s="16">
        <v>11284.2</v>
      </c>
      <c r="P128" s="16">
        <v>11228.32</v>
      </c>
      <c r="Q128" s="16">
        <v>10731.56</v>
      </c>
      <c r="R128" s="16">
        <v>10961.92</v>
      </c>
      <c r="S128" s="16">
        <v>9175.77</v>
      </c>
      <c r="T128" s="16">
        <v>8952.43</v>
      </c>
      <c r="U128" s="16">
        <v>7915.02</v>
      </c>
      <c r="V128" s="16">
        <v>7349.13</v>
      </c>
      <c r="W128" s="16">
        <v>8011.28</v>
      </c>
      <c r="X128" s="16">
        <v>7558.86</v>
      </c>
      <c r="Y128" s="16">
        <v>6882.49</v>
      </c>
      <c r="Z128" s="16">
        <v>7187.21</v>
      </c>
      <c r="AA128" s="16">
        <v>7466.09</v>
      </c>
      <c r="AB128" s="16">
        <v>9141.7099999999991</v>
      </c>
      <c r="AC128" s="16">
        <v>9614.1200000000008</v>
      </c>
      <c r="AD128" s="16">
        <v>11016.9</v>
      </c>
      <c r="AE128" s="16">
        <v>11061</v>
      </c>
      <c r="AF128" s="16">
        <v>11016.59</v>
      </c>
      <c r="AG128" s="16">
        <v>11252.18</v>
      </c>
      <c r="AH128" s="16">
        <v>10349.209999999999</v>
      </c>
      <c r="AI128" s="16">
        <v>10333.530000000001</v>
      </c>
      <c r="AJ128" s="16">
        <v>8756.5</v>
      </c>
      <c r="AK128" s="16">
        <v>9185.4500000000007</v>
      </c>
      <c r="AL128" s="16">
        <v>7758.22</v>
      </c>
      <c r="AM128" s="16">
        <v>8391.27</v>
      </c>
      <c r="AN128" s="16">
        <v>8642.25</v>
      </c>
      <c r="AO128" s="16">
        <v>8688.1233781512492</v>
      </c>
      <c r="AP128" s="16">
        <v>8635.5556610644308</v>
      </c>
      <c r="AQ128" s="16">
        <v>8582.9879439775905</v>
      </c>
      <c r="AR128" s="16">
        <v>8530.4202268907593</v>
      </c>
      <c r="AS128" s="16">
        <v>8477.8525098039208</v>
      </c>
      <c r="AT128" s="16">
        <v>8425.2847927170897</v>
      </c>
      <c r="AU128" s="16">
        <v>8372.7170756302494</v>
      </c>
      <c r="AV128" s="16">
        <v>8320.14935854342</v>
      </c>
      <c r="AW128" s="16">
        <v>8267.5816414565797</v>
      </c>
      <c r="AX128" s="16">
        <v>8215.0139243697504</v>
      </c>
      <c r="AY128" s="16">
        <v>8162.4462072829101</v>
      </c>
      <c r="AZ128" s="16">
        <v>8109.8784901960798</v>
      </c>
      <c r="BA128" s="16">
        <v>8057.3107731092496</v>
      </c>
      <c r="BB128" s="33">
        <f t="shared" si="20"/>
        <v>100157.19860504202</v>
      </c>
      <c r="BC128" s="16">
        <f t="shared" si="21"/>
        <v>9500</v>
      </c>
      <c r="BD128" s="16">
        <f t="shared" si="26"/>
        <v>9500</v>
      </c>
      <c r="BE128" s="16">
        <f t="shared" si="26"/>
        <v>9500</v>
      </c>
      <c r="BF128" s="16">
        <f t="shared" si="26"/>
        <v>9700</v>
      </c>
      <c r="BG128" s="16">
        <f t="shared" si="26"/>
        <v>8900</v>
      </c>
      <c r="BH128" s="16">
        <f t="shared" si="26"/>
        <v>8900</v>
      </c>
      <c r="BI128" s="16">
        <f t="shared" si="26"/>
        <v>7500</v>
      </c>
      <c r="BJ128" s="16">
        <f t="shared" si="26"/>
        <v>7900</v>
      </c>
      <c r="BK128" s="16">
        <f t="shared" si="26"/>
        <v>6700</v>
      </c>
      <c r="BL128" s="16">
        <f t="shared" si="27"/>
        <v>7200</v>
      </c>
      <c r="BM128" s="16">
        <f t="shared" si="27"/>
        <v>7400</v>
      </c>
      <c r="BN128" s="16">
        <f t="shared" si="27"/>
        <v>7500</v>
      </c>
      <c r="BO128" s="39"/>
      <c r="BP128" s="39"/>
      <c r="BQ128" s="39"/>
      <c r="BR128" s="39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0">
        <f t="shared" si="22"/>
        <v>0.38781133782260335</v>
      </c>
      <c r="CH128" s="30">
        <f t="shared" si="23"/>
        <v>0.13993070949087763</v>
      </c>
    </row>
    <row r="129" spans="1:256" x14ac:dyDescent="0.25">
      <c r="A129" s="13"/>
      <c r="B129" s="14" t="s">
        <v>250</v>
      </c>
      <c r="C129" s="15">
        <v>9</v>
      </c>
      <c r="D129" s="14" t="s">
        <v>200</v>
      </c>
      <c r="E129" s="14" t="s">
        <v>251</v>
      </c>
      <c r="F129" s="16">
        <v>8568.9</v>
      </c>
      <c r="G129" s="16">
        <v>9017.7099999999991</v>
      </c>
      <c r="H129" s="16">
        <v>8450.81</v>
      </c>
      <c r="I129" s="16">
        <v>8975.51</v>
      </c>
      <c r="J129" s="16">
        <v>8592.8799999999992</v>
      </c>
      <c r="K129" s="16">
        <v>7967.9</v>
      </c>
      <c r="L129" s="16">
        <v>8476.4599999999991</v>
      </c>
      <c r="M129" s="16">
        <v>8340.4699999999993</v>
      </c>
      <c r="N129" s="16">
        <v>7961.43</v>
      </c>
      <c r="O129" s="16">
        <v>7532.39</v>
      </c>
      <c r="P129" s="16">
        <v>6226.15</v>
      </c>
      <c r="Q129" s="16">
        <v>7581.46</v>
      </c>
      <c r="R129" s="16">
        <v>6910.61</v>
      </c>
      <c r="S129" s="16">
        <v>5414.97</v>
      </c>
      <c r="T129" s="16">
        <v>6346.25</v>
      </c>
      <c r="U129" s="16">
        <v>6713.79</v>
      </c>
      <c r="V129" s="16">
        <v>5956.14</v>
      </c>
      <c r="W129" s="16">
        <v>4951.76</v>
      </c>
      <c r="X129" s="16">
        <v>6604.04</v>
      </c>
      <c r="Y129" s="16">
        <v>5416.83</v>
      </c>
      <c r="Z129" s="16">
        <v>4206.5600000000004</v>
      </c>
      <c r="AA129" s="16">
        <v>5864.9</v>
      </c>
      <c r="AB129" s="16">
        <v>6618.24</v>
      </c>
      <c r="AC129" s="16">
        <v>5835.27</v>
      </c>
      <c r="AD129" s="16">
        <v>5769.21</v>
      </c>
      <c r="AE129" s="16">
        <v>7015.76</v>
      </c>
      <c r="AF129" s="16">
        <v>6716.59</v>
      </c>
      <c r="AG129" s="16">
        <v>7869.14</v>
      </c>
      <c r="AH129" s="16">
        <v>7810</v>
      </c>
      <c r="AI129" s="16">
        <v>8368.18</v>
      </c>
      <c r="AJ129" s="16">
        <v>9823.8700000000008</v>
      </c>
      <c r="AK129" s="16">
        <v>11038.46</v>
      </c>
      <c r="AL129" s="16">
        <v>10694.7</v>
      </c>
      <c r="AM129" s="16">
        <v>10629.49</v>
      </c>
      <c r="AN129" s="16">
        <v>10619.62</v>
      </c>
      <c r="AO129" s="16">
        <v>8046.7357142857099</v>
      </c>
      <c r="AP129" s="16">
        <v>8073.3219047619004</v>
      </c>
      <c r="AQ129" s="16">
        <v>8099.90809523809</v>
      </c>
      <c r="AR129" s="16">
        <v>8126.4942857142896</v>
      </c>
      <c r="AS129" s="16">
        <v>8153.0804761904801</v>
      </c>
      <c r="AT129" s="16">
        <v>8179.6666666666697</v>
      </c>
      <c r="AU129" s="16">
        <v>8206.2528571428593</v>
      </c>
      <c r="AV129" s="16">
        <v>8232.8390476190507</v>
      </c>
      <c r="AW129" s="16">
        <v>8259.4252380952403</v>
      </c>
      <c r="AX129" s="16">
        <v>8286.0114285714299</v>
      </c>
      <c r="AY129" s="16">
        <v>8312.5976190476194</v>
      </c>
      <c r="AZ129" s="16">
        <v>8339.1838095238109</v>
      </c>
      <c r="BA129" s="16">
        <v>8365.77</v>
      </c>
      <c r="BB129" s="33">
        <f t="shared" si="20"/>
        <v>98634.551428571431</v>
      </c>
      <c r="BC129" s="16">
        <f t="shared" si="21"/>
        <v>5500</v>
      </c>
      <c r="BD129" s="16">
        <f t="shared" si="26"/>
        <v>6600</v>
      </c>
      <c r="BE129" s="16">
        <f t="shared" ref="BE129:BN164" si="29">ROUND((AF129/SUM($AD129:$AO129)*$BB129),-2)</f>
        <v>6300</v>
      </c>
      <c r="BF129" s="16">
        <f t="shared" si="29"/>
        <v>7400</v>
      </c>
      <c r="BG129" s="16">
        <f t="shared" si="29"/>
        <v>7400</v>
      </c>
      <c r="BH129" s="16">
        <f t="shared" si="29"/>
        <v>7900</v>
      </c>
      <c r="BI129" s="16">
        <f t="shared" si="29"/>
        <v>9300</v>
      </c>
      <c r="BJ129" s="16">
        <f t="shared" si="29"/>
        <v>10400</v>
      </c>
      <c r="BK129" s="16">
        <f t="shared" si="29"/>
        <v>10100</v>
      </c>
      <c r="BL129" s="16">
        <f t="shared" si="27"/>
        <v>10000</v>
      </c>
      <c r="BM129" s="16">
        <f t="shared" si="27"/>
        <v>10000</v>
      </c>
      <c r="BN129" s="16">
        <f t="shared" si="27"/>
        <v>7600</v>
      </c>
      <c r="BO129" s="39"/>
      <c r="BP129" s="39"/>
      <c r="BQ129" s="39"/>
      <c r="BR129" s="39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0">
        <f t="shared" si="22"/>
        <v>0.16378729168148223</v>
      </c>
      <c r="CH129" s="30">
        <f t="shared" si="23"/>
        <v>2.4691463323140907E-2</v>
      </c>
    </row>
    <row r="130" spans="1:256" x14ac:dyDescent="0.25">
      <c r="A130" s="13"/>
      <c r="B130" s="14" t="s">
        <v>252</v>
      </c>
      <c r="C130" s="15">
        <v>9</v>
      </c>
      <c r="D130" s="14" t="s">
        <v>200</v>
      </c>
      <c r="E130" s="14" t="s">
        <v>253</v>
      </c>
      <c r="F130" s="16">
        <v>7228.39</v>
      </c>
      <c r="G130" s="16">
        <v>8529.56</v>
      </c>
      <c r="H130" s="16">
        <v>8278.56</v>
      </c>
      <c r="I130" s="16">
        <v>8761.35</v>
      </c>
      <c r="J130" s="16">
        <v>8896.23</v>
      </c>
      <c r="K130" s="16">
        <v>10366.209999999999</v>
      </c>
      <c r="L130" s="16">
        <v>11233.71</v>
      </c>
      <c r="M130" s="16">
        <v>9755.9599999999991</v>
      </c>
      <c r="N130" s="16">
        <v>10158.09</v>
      </c>
      <c r="O130" s="16">
        <v>10936.15</v>
      </c>
      <c r="P130" s="16">
        <v>9199.89</v>
      </c>
      <c r="Q130" s="16">
        <v>9244.44</v>
      </c>
      <c r="R130" s="16">
        <v>10733.08</v>
      </c>
      <c r="S130" s="16">
        <v>10626.45</v>
      </c>
      <c r="T130" s="16">
        <v>10784.9</v>
      </c>
      <c r="U130" s="16">
        <v>9506.6299999999992</v>
      </c>
      <c r="V130" s="16">
        <v>9419.42</v>
      </c>
      <c r="W130" s="16">
        <v>8220.98</v>
      </c>
      <c r="X130" s="16">
        <v>8826.9500000000007</v>
      </c>
      <c r="Y130" s="16">
        <v>10337.719999999999</v>
      </c>
      <c r="Z130" s="16">
        <v>10124.85</v>
      </c>
      <c r="AA130" s="16">
        <v>10921.41</v>
      </c>
      <c r="AB130" s="16">
        <v>9550.0300000000007</v>
      </c>
      <c r="AC130" s="16">
        <v>9007.0400000000009</v>
      </c>
      <c r="AD130" s="16">
        <v>8436.61</v>
      </c>
      <c r="AE130" s="16">
        <v>6958.26</v>
      </c>
      <c r="AF130" s="16">
        <v>6990.29</v>
      </c>
      <c r="AG130" s="16">
        <v>6946.35</v>
      </c>
      <c r="AH130" s="16">
        <v>8246.27</v>
      </c>
      <c r="AI130" s="16">
        <v>8557.93</v>
      </c>
      <c r="AJ130" s="16">
        <v>7409.7</v>
      </c>
      <c r="AK130" s="16">
        <v>7478.81</v>
      </c>
      <c r="AL130" s="16">
        <v>7779.37</v>
      </c>
      <c r="AM130" s="16">
        <v>7964.15</v>
      </c>
      <c r="AN130" s="16">
        <v>8894.09</v>
      </c>
      <c r="AO130" s="16">
        <v>8125.3138487394999</v>
      </c>
      <c r="AP130" s="16">
        <v>8074.6410784313703</v>
      </c>
      <c r="AQ130" s="16">
        <v>8023.9683081232497</v>
      </c>
      <c r="AR130" s="16">
        <v>7973.29553781513</v>
      </c>
      <c r="AS130" s="16">
        <v>7922.6227675070004</v>
      </c>
      <c r="AT130" s="16">
        <v>7871.9499971988798</v>
      </c>
      <c r="AU130" s="16">
        <v>7821.2772268907602</v>
      </c>
      <c r="AV130" s="16">
        <v>7770.6044565826296</v>
      </c>
      <c r="AW130" s="16">
        <v>7719.93168627451</v>
      </c>
      <c r="AX130" s="16">
        <v>7669.2589159663903</v>
      </c>
      <c r="AY130" s="16">
        <v>7618.5861456582697</v>
      </c>
      <c r="AZ130" s="16">
        <v>7567.9133753501401</v>
      </c>
      <c r="BA130" s="16">
        <v>7517.2406050420204</v>
      </c>
      <c r="BB130" s="33">
        <f t="shared" si="20"/>
        <v>93551.290100840342</v>
      </c>
      <c r="BC130" s="16">
        <f t="shared" si="21"/>
        <v>8400</v>
      </c>
      <c r="BD130" s="16">
        <f t="shared" ref="BD130:BD161" si="30">ROUND((AE130/SUM($AD130:$AO130)*$BB130),-2)</f>
        <v>6900</v>
      </c>
      <c r="BE130" s="16">
        <f t="shared" si="29"/>
        <v>7000</v>
      </c>
      <c r="BF130" s="16">
        <f t="shared" si="29"/>
        <v>6900</v>
      </c>
      <c r="BG130" s="16">
        <f t="shared" si="29"/>
        <v>8200</v>
      </c>
      <c r="BH130" s="16">
        <f t="shared" si="29"/>
        <v>8500</v>
      </c>
      <c r="BI130" s="16">
        <f t="shared" si="29"/>
        <v>7400</v>
      </c>
      <c r="BJ130" s="16">
        <f t="shared" si="29"/>
        <v>7500</v>
      </c>
      <c r="BK130" s="16">
        <f t="shared" si="29"/>
        <v>7800</v>
      </c>
      <c r="BL130" s="16">
        <f t="shared" si="27"/>
        <v>7900</v>
      </c>
      <c r="BM130" s="16">
        <f t="shared" si="27"/>
        <v>8900</v>
      </c>
      <c r="BN130" s="16">
        <f t="shared" si="27"/>
        <v>8100</v>
      </c>
      <c r="BO130" s="39"/>
      <c r="BP130" s="39"/>
      <c r="BQ130" s="39"/>
      <c r="BR130" s="39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0">
        <f t="shared" si="22"/>
        <v>0.42462833892177543</v>
      </c>
      <c r="CH130" s="30">
        <f t="shared" si="23"/>
        <v>0.16812020686401433</v>
      </c>
    </row>
    <row r="131" spans="1:256" x14ac:dyDescent="0.25">
      <c r="A131" s="13"/>
      <c r="B131" s="14" t="s">
        <v>254</v>
      </c>
      <c r="C131" s="15">
        <v>9</v>
      </c>
      <c r="D131" s="14" t="s">
        <v>200</v>
      </c>
      <c r="E131" s="14" t="s">
        <v>255</v>
      </c>
      <c r="F131" s="16">
        <v>9197.85</v>
      </c>
      <c r="G131" s="16">
        <v>7688.26</v>
      </c>
      <c r="H131" s="16">
        <v>8816.9500000000007</v>
      </c>
      <c r="I131" s="16">
        <v>8297.31</v>
      </c>
      <c r="J131" s="16">
        <v>7118.6</v>
      </c>
      <c r="K131" s="16">
        <v>8052.96</v>
      </c>
      <c r="L131" s="16">
        <v>9496.2199999999993</v>
      </c>
      <c r="M131" s="16">
        <v>8856.98</v>
      </c>
      <c r="N131" s="16">
        <v>10047.450000000001</v>
      </c>
      <c r="O131" s="16">
        <v>11117.23</v>
      </c>
      <c r="P131" s="16">
        <v>11114.87</v>
      </c>
      <c r="Q131" s="16">
        <v>12426.11</v>
      </c>
      <c r="R131" s="16">
        <v>11524.98</v>
      </c>
      <c r="S131" s="16">
        <v>12109.26</v>
      </c>
      <c r="T131" s="16">
        <v>12796.96</v>
      </c>
      <c r="U131" s="16">
        <v>13339.81</v>
      </c>
      <c r="V131" s="16">
        <v>14321.81</v>
      </c>
      <c r="W131" s="16">
        <v>12797.12</v>
      </c>
      <c r="X131" s="16">
        <v>11618.28</v>
      </c>
      <c r="Y131" s="16">
        <v>13032.87</v>
      </c>
      <c r="Z131" s="16">
        <v>13931.39</v>
      </c>
      <c r="AA131" s="16">
        <v>12978.25</v>
      </c>
      <c r="AB131" s="16">
        <v>12914.06</v>
      </c>
      <c r="AC131" s="16">
        <v>13879.36</v>
      </c>
      <c r="AD131" s="16">
        <v>13411.12</v>
      </c>
      <c r="AE131" s="16">
        <v>13688.66</v>
      </c>
      <c r="AF131" s="16">
        <v>13038.75</v>
      </c>
      <c r="AG131" s="16">
        <v>11596.55</v>
      </c>
      <c r="AH131" s="16">
        <v>12389.35</v>
      </c>
      <c r="AI131" s="16">
        <v>11544.33</v>
      </c>
      <c r="AJ131" s="16">
        <v>10449.48</v>
      </c>
      <c r="AK131" s="16">
        <v>10227.530000000001</v>
      </c>
      <c r="AL131" s="16">
        <v>10186.549999999999</v>
      </c>
      <c r="AM131" s="16">
        <v>9807.6200000000008</v>
      </c>
      <c r="AN131" s="16">
        <v>10196.98</v>
      </c>
      <c r="AO131" s="16">
        <v>12899.5339327731</v>
      </c>
      <c r="AP131" s="16">
        <v>12990.7590560224</v>
      </c>
      <c r="AQ131" s="16">
        <v>13081.9841792717</v>
      </c>
      <c r="AR131" s="16">
        <v>13173.209302521</v>
      </c>
      <c r="AS131" s="16">
        <v>13264.4344257703</v>
      </c>
      <c r="AT131" s="16">
        <v>13355.6595490196</v>
      </c>
      <c r="AU131" s="16">
        <v>13446.8846722689</v>
      </c>
      <c r="AV131" s="16">
        <v>13538.109795518199</v>
      </c>
      <c r="AW131" s="16">
        <v>13629.334918767499</v>
      </c>
      <c r="AX131" s="16">
        <v>13720.560042016799</v>
      </c>
      <c r="AY131" s="16">
        <v>13811.785165266099</v>
      </c>
      <c r="AZ131" s="16">
        <v>13903.010288515399</v>
      </c>
      <c r="BA131" s="16">
        <v>13994.235411764699</v>
      </c>
      <c r="BB131" s="33">
        <f t="shared" si="20"/>
        <v>161909.9668067226</v>
      </c>
      <c r="BC131" s="16">
        <f t="shared" si="21"/>
        <v>15600</v>
      </c>
      <c r="BD131" s="16">
        <f t="shared" si="30"/>
        <v>15900</v>
      </c>
      <c r="BE131" s="16">
        <f t="shared" si="29"/>
        <v>15100</v>
      </c>
      <c r="BF131" s="16">
        <f t="shared" si="29"/>
        <v>13500</v>
      </c>
      <c r="BG131" s="16">
        <f t="shared" si="29"/>
        <v>14400</v>
      </c>
      <c r="BH131" s="16">
        <f t="shared" si="29"/>
        <v>13400</v>
      </c>
      <c r="BI131" s="16">
        <f t="shared" si="29"/>
        <v>12100</v>
      </c>
      <c r="BJ131" s="16">
        <f t="shared" si="29"/>
        <v>11900</v>
      </c>
      <c r="BK131" s="16">
        <f t="shared" si="29"/>
        <v>11800</v>
      </c>
      <c r="BL131" s="16">
        <f t="shared" si="27"/>
        <v>11400</v>
      </c>
      <c r="BM131" s="16">
        <f t="shared" si="27"/>
        <v>11800</v>
      </c>
      <c r="BN131" s="16">
        <f t="shared" si="27"/>
        <v>15000</v>
      </c>
      <c r="BO131" s="39"/>
      <c r="BP131" s="39"/>
      <c r="BQ131" s="39"/>
      <c r="BR131" s="39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0">
        <f t="shared" si="22"/>
        <v>0.48632826231909815</v>
      </c>
      <c r="CH131" s="30">
        <f t="shared" si="23"/>
        <v>0.22162329081404281</v>
      </c>
    </row>
    <row r="132" spans="1:256" x14ac:dyDescent="0.25">
      <c r="A132" s="13"/>
      <c r="B132" s="17" t="s">
        <v>256</v>
      </c>
      <c r="C132" s="18">
        <v>9</v>
      </c>
      <c r="D132" s="17" t="s">
        <v>200</v>
      </c>
      <c r="E132" s="17" t="s">
        <v>257</v>
      </c>
      <c r="F132" s="19">
        <v>7920.7</v>
      </c>
      <c r="G132" s="19">
        <v>7893.26</v>
      </c>
      <c r="H132" s="19">
        <v>7274.75</v>
      </c>
      <c r="I132" s="19">
        <v>6632.51</v>
      </c>
      <c r="J132" s="19">
        <v>6793.56</v>
      </c>
      <c r="K132" s="19">
        <v>7014.99</v>
      </c>
      <c r="L132" s="19">
        <v>6735.77</v>
      </c>
      <c r="M132" s="19">
        <v>6907.94</v>
      </c>
      <c r="N132" s="19">
        <v>8403.76</v>
      </c>
      <c r="O132" s="19">
        <v>8104.91</v>
      </c>
      <c r="P132" s="19">
        <v>9741.1299999999992</v>
      </c>
      <c r="Q132" s="19">
        <v>9742.0400000000009</v>
      </c>
      <c r="R132" s="19">
        <v>9129.0400000000009</v>
      </c>
      <c r="S132" s="19">
        <v>9755.2199999999993</v>
      </c>
      <c r="T132" s="19">
        <v>9610.2999999999993</v>
      </c>
      <c r="U132" s="19">
        <v>10189.18</v>
      </c>
      <c r="V132" s="19">
        <v>10162.719999999999</v>
      </c>
      <c r="W132" s="19">
        <v>9020.2000000000007</v>
      </c>
      <c r="X132" s="19">
        <v>8198.1200000000008</v>
      </c>
      <c r="Y132" s="19">
        <v>8283</v>
      </c>
      <c r="Z132" s="19">
        <v>9008.86</v>
      </c>
      <c r="AA132" s="19">
        <v>9144.7199999999993</v>
      </c>
      <c r="AB132" s="19">
        <v>8772.6299999999992</v>
      </c>
      <c r="AC132" s="19">
        <v>9150.23</v>
      </c>
      <c r="AD132" s="19">
        <v>8033.94</v>
      </c>
      <c r="AE132" s="19">
        <v>6234.31</v>
      </c>
      <c r="AF132" s="19">
        <v>7012.4</v>
      </c>
      <c r="AG132" s="19">
        <v>6617.45</v>
      </c>
      <c r="AH132" s="19">
        <v>7345.69</v>
      </c>
      <c r="AI132" s="19">
        <v>7097.35</v>
      </c>
      <c r="AJ132" s="19">
        <v>6299.77</v>
      </c>
      <c r="AK132" s="19">
        <v>4949.7299999999996</v>
      </c>
      <c r="AL132" s="19">
        <v>4313.26</v>
      </c>
      <c r="AM132" s="19">
        <v>4834.82</v>
      </c>
      <c r="AN132" s="19">
        <v>4739.1000000000004</v>
      </c>
      <c r="AO132" s="19">
        <v>6598.1070924369697</v>
      </c>
      <c r="AP132" s="19">
        <v>6534.4029467787104</v>
      </c>
      <c r="AQ132" s="19">
        <v>6470.6988011204503</v>
      </c>
      <c r="AR132" s="19">
        <v>6406.9946554621802</v>
      </c>
      <c r="AS132" s="19">
        <v>6343.29050980392</v>
      </c>
      <c r="AT132" s="19">
        <v>6279.5863641456599</v>
      </c>
      <c r="AU132" s="19">
        <v>6215.8822184873898</v>
      </c>
      <c r="AV132" s="19">
        <v>6152.1780728291296</v>
      </c>
      <c r="AW132" s="19">
        <v>6088.4739271708704</v>
      </c>
      <c r="AX132" s="19">
        <v>6024.7697815126003</v>
      </c>
      <c r="AY132" s="19">
        <v>5961.0656358543401</v>
      </c>
      <c r="AZ132" s="19">
        <v>5897.36149019608</v>
      </c>
      <c r="BA132" s="19">
        <v>5833.6573445378099</v>
      </c>
      <c r="BB132" s="33">
        <f t="shared" si="20"/>
        <v>74208.361747899151</v>
      </c>
      <c r="BC132" s="19">
        <f t="shared" si="21"/>
        <v>8000</v>
      </c>
      <c r="BD132" s="19">
        <f t="shared" si="30"/>
        <v>6200</v>
      </c>
      <c r="BE132" s="19">
        <f t="shared" si="29"/>
        <v>7000</v>
      </c>
      <c r="BF132" s="19">
        <f t="shared" si="29"/>
        <v>6600</v>
      </c>
      <c r="BG132" s="19">
        <f t="shared" si="29"/>
        <v>7400</v>
      </c>
      <c r="BH132" s="19">
        <f t="shared" si="29"/>
        <v>7100</v>
      </c>
      <c r="BI132" s="19">
        <f t="shared" si="29"/>
        <v>6300</v>
      </c>
      <c r="BJ132" s="19">
        <f t="shared" si="29"/>
        <v>5000</v>
      </c>
      <c r="BK132" s="19">
        <f t="shared" si="29"/>
        <v>4300</v>
      </c>
      <c r="BL132" s="19">
        <f t="shared" si="27"/>
        <v>4800</v>
      </c>
      <c r="BM132" s="19">
        <f t="shared" si="27"/>
        <v>4700</v>
      </c>
      <c r="BN132" s="19">
        <f t="shared" si="27"/>
        <v>6600</v>
      </c>
      <c r="BO132" s="39"/>
      <c r="BP132" s="39"/>
      <c r="BQ132" s="39"/>
      <c r="BR132" s="39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0">
        <f t="shared" si="22"/>
        <v>0.42177331812522939</v>
      </c>
      <c r="CH132" s="30">
        <f t="shared" si="23"/>
        <v>0.16582761602941448</v>
      </c>
    </row>
    <row r="133" spans="1:256" s="4" customFormat="1" x14ac:dyDescent="0.25">
      <c r="A133" s="10"/>
      <c r="B133" s="5"/>
      <c r="C133" s="6"/>
      <c r="D133" s="5" t="s">
        <v>258</v>
      </c>
      <c r="E133" s="5"/>
      <c r="F133" s="9">
        <f t="shared" ref="F133:BA133" si="31">SUBTOTAL(9,F104:F132)</f>
        <v>185864.75000000003</v>
      </c>
      <c r="G133" s="9">
        <f t="shared" si="31"/>
        <v>197096.08000000005</v>
      </c>
      <c r="H133" s="9">
        <f t="shared" si="31"/>
        <v>197560.58999999997</v>
      </c>
      <c r="I133" s="9">
        <f t="shared" si="31"/>
        <v>193447.42</v>
      </c>
      <c r="J133" s="9">
        <f t="shared" si="31"/>
        <v>194230.29000000004</v>
      </c>
      <c r="K133" s="9">
        <f t="shared" si="31"/>
        <v>191380.09999999998</v>
      </c>
      <c r="L133" s="9">
        <f t="shared" si="31"/>
        <v>193119.06999999995</v>
      </c>
      <c r="M133" s="9">
        <f t="shared" si="31"/>
        <v>195826.03000000003</v>
      </c>
      <c r="N133" s="9">
        <f t="shared" si="31"/>
        <v>199069.07000000004</v>
      </c>
      <c r="O133" s="9">
        <f t="shared" si="31"/>
        <v>199518.6700000001</v>
      </c>
      <c r="P133" s="9">
        <f t="shared" si="31"/>
        <v>200542.71999999997</v>
      </c>
      <c r="Q133" s="9">
        <f t="shared" si="31"/>
        <v>199414.1</v>
      </c>
      <c r="R133" s="9">
        <f t="shared" si="31"/>
        <v>199017.75999999998</v>
      </c>
      <c r="S133" s="9">
        <f t="shared" si="31"/>
        <v>195670.59000000003</v>
      </c>
      <c r="T133" s="9">
        <f t="shared" si="31"/>
        <v>195071.74999999994</v>
      </c>
      <c r="U133" s="9">
        <f t="shared" si="31"/>
        <v>199313.28999999998</v>
      </c>
      <c r="V133" s="9">
        <f t="shared" si="31"/>
        <v>195504.44</v>
      </c>
      <c r="W133" s="9">
        <f t="shared" si="31"/>
        <v>192551.01000000004</v>
      </c>
      <c r="X133" s="9">
        <f t="shared" si="31"/>
        <v>187110.04</v>
      </c>
      <c r="Y133" s="9">
        <f t="shared" si="31"/>
        <v>195707.46000000002</v>
      </c>
      <c r="Z133" s="9">
        <f t="shared" si="31"/>
        <v>196036.56</v>
      </c>
      <c r="AA133" s="9">
        <f t="shared" si="31"/>
        <v>202499.92999999996</v>
      </c>
      <c r="AB133" s="9">
        <f t="shared" si="31"/>
        <v>211563.69999999998</v>
      </c>
      <c r="AC133" s="9">
        <f t="shared" si="31"/>
        <v>211421.68000000002</v>
      </c>
      <c r="AD133" s="9">
        <f t="shared" si="31"/>
        <v>212650.37999999995</v>
      </c>
      <c r="AE133" s="9">
        <f t="shared" si="31"/>
        <v>212890.95000000007</v>
      </c>
      <c r="AF133" s="9">
        <f t="shared" si="31"/>
        <v>207851.46</v>
      </c>
      <c r="AG133" s="9">
        <f t="shared" si="31"/>
        <v>210006.55</v>
      </c>
      <c r="AH133" s="9">
        <f t="shared" si="31"/>
        <v>216747.50999999998</v>
      </c>
      <c r="AI133" s="9">
        <f t="shared" si="31"/>
        <v>210327.90999999997</v>
      </c>
      <c r="AJ133" s="9">
        <f t="shared" si="31"/>
        <v>204726.53000000006</v>
      </c>
      <c r="AK133" s="9">
        <f t="shared" si="31"/>
        <v>208853.45000000004</v>
      </c>
      <c r="AL133" s="9">
        <f t="shared" si="31"/>
        <v>195827.08000000005</v>
      </c>
      <c r="AM133" s="9">
        <f t="shared" si="31"/>
        <v>200016.86</v>
      </c>
      <c r="AN133" s="9">
        <f t="shared" si="31"/>
        <v>202346.00000000003</v>
      </c>
      <c r="AO133" s="9">
        <f t="shared" si="31"/>
        <v>208891.0390588234</v>
      </c>
      <c r="AP133" s="9">
        <f t="shared" si="31"/>
        <v>209367.87173669477</v>
      </c>
      <c r="AQ133" s="9">
        <f t="shared" si="31"/>
        <v>209844.70441456593</v>
      </c>
      <c r="AR133" s="9">
        <f t="shared" si="31"/>
        <v>210321.53709243701</v>
      </c>
      <c r="AS133" s="9">
        <f t="shared" si="31"/>
        <v>210798.36977030832</v>
      </c>
      <c r="AT133" s="9">
        <f t="shared" si="31"/>
        <v>211275.20244817919</v>
      </c>
      <c r="AU133" s="9">
        <f t="shared" si="31"/>
        <v>211752.03512605035</v>
      </c>
      <c r="AV133" s="9">
        <f t="shared" si="31"/>
        <v>212228.86780392143</v>
      </c>
      <c r="AW133" s="9">
        <f t="shared" si="31"/>
        <v>212705.70048179268</v>
      </c>
      <c r="AX133" s="9">
        <f t="shared" si="31"/>
        <v>213182.53315966381</v>
      </c>
      <c r="AY133" s="9">
        <f t="shared" si="31"/>
        <v>213659.36583753512</v>
      </c>
      <c r="AZ133" s="9">
        <f t="shared" si="31"/>
        <v>214136.19851540626</v>
      </c>
      <c r="BA133" s="9">
        <f t="shared" si="31"/>
        <v>214613.03119327725</v>
      </c>
      <c r="BB133" s="33">
        <f t="shared" si="20"/>
        <v>2543885.4175798325</v>
      </c>
      <c r="BC133" s="9">
        <f t="shared" si="21"/>
        <v>217200</v>
      </c>
      <c r="BD133" s="9">
        <f t="shared" si="30"/>
        <v>217400</v>
      </c>
      <c r="BE133" s="9">
        <f t="shared" si="29"/>
        <v>212300</v>
      </c>
      <c r="BF133" s="9">
        <f t="shared" si="29"/>
        <v>214500</v>
      </c>
      <c r="BG133" s="9">
        <f t="shared" si="29"/>
        <v>221300</v>
      </c>
      <c r="BH133" s="9">
        <f t="shared" si="29"/>
        <v>214800</v>
      </c>
      <c r="BI133" s="9">
        <f t="shared" si="29"/>
        <v>209100</v>
      </c>
      <c r="BJ133" s="9">
        <f t="shared" si="29"/>
        <v>213300</v>
      </c>
      <c r="BK133" s="9">
        <f t="shared" si="29"/>
        <v>200000</v>
      </c>
      <c r="BL133" s="9">
        <f t="shared" si="27"/>
        <v>204300</v>
      </c>
      <c r="BM133" s="9">
        <f t="shared" si="27"/>
        <v>206600</v>
      </c>
      <c r="BN133" s="9">
        <f t="shared" si="27"/>
        <v>213300</v>
      </c>
      <c r="BO133" s="39"/>
      <c r="BP133" s="39"/>
      <c r="BQ133" s="39"/>
      <c r="BR133" s="39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0">
        <f t="shared" si="22"/>
        <v>0.65009485231161279</v>
      </c>
      <c r="CH133" s="30">
        <f t="shared" si="23"/>
        <v>0.4021268965979744</v>
      </c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</row>
    <row r="134" spans="1:256" x14ac:dyDescent="0.25">
      <c r="A134" s="13"/>
      <c r="B134" s="14" t="s">
        <v>259</v>
      </c>
      <c r="C134" s="15">
        <v>10</v>
      </c>
      <c r="D134" s="14" t="s">
        <v>260</v>
      </c>
      <c r="E134" s="14" t="s">
        <v>261</v>
      </c>
      <c r="F134" s="16">
        <v>262.99</v>
      </c>
      <c r="G134" s="16">
        <v>1281.44</v>
      </c>
      <c r="H134" s="16">
        <v>1023.25</v>
      </c>
      <c r="I134" s="16">
        <v>544.13</v>
      </c>
      <c r="J134" s="16">
        <v>594.55999999999995</v>
      </c>
      <c r="K134" s="16">
        <v>131.82</v>
      </c>
      <c r="L134" s="16">
        <v>395.39</v>
      </c>
      <c r="M134" s="16">
        <v>440.11</v>
      </c>
      <c r="N134" s="16">
        <v>-40.590000000000003</v>
      </c>
      <c r="O134" s="16">
        <v>374.72</v>
      </c>
      <c r="P134" s="16">
        <v>358.02</v>
      </c>
      <c r="Q134" s="16">
        <v>447.03</v>
      </c>
      <c r="R134" s="16">
        <v>224.79</v>
      </c>
      <c r="S134" s="16">
        <v>1270.5999999999999</v>
      </c>
      <c r="T134" s="16">
        <v>2489.71</v>
      </c>
      <c r="U134" s="16">
        <v>2722.09</v>
      </c>
      <c r="V134" s="16">
        <v>3354.71</v>
      </c>
      <c r="W134" s="16">
        <v>4511.8</v>
      </c>
      <c r="X134" s="16">
        <v>5715.16</v>
      </c>
      <c r="Y134" s="16">
        <v>4448.32</v>
      </c>
      <c r="Z134" s="16">
        <v>4565.1899999999996</v>
      </c>
      <c r="AA134" s="16">
        <v>3849.67</v>
      </c>
      <c r="AB134" s="16">
        <v>4317.59</v>
      </c>
      <c r="AC134" s="16">
        <v>4509.22</v>
      </c>
      <c r="AD134" s="16">
        <v>3810.64</v>
      </c>
      <c r="AE134" s="16">
        <v>4177.24</v>
      </c>
      <c r="AF134" s="16">
        <v>3958.57</v>
      </c>
      <c r="AG134" s="16">
        <v>3572.42</v>
      </c>
      <c r="AH134" s="16">
        <v>3989.37</v>
      </c>
      <c r="AI134" s="16">
        <v>5158.75</v>
      </c>
      <c r="AJ134" s="16">
        <v>4510.18</v>
      </c>
      <c r="AK134" s="16">
        <v>6327.61</v>
      </c>
      <c r="AL134" s="16">
        <v>6721.81</v>
      </c>
      <c r="AM134" s="16">
        <v>7134.22</v>
      </c>
      <c r="AN134" s="16">
        <v>6511.3</v>
      </c>
      <c r="AO134" s="16">
        <v>6522.3431092437004</v>
      </c>
      <c r="AP134" s="16">
        <v>6720.1497422969196</v>
      </c>
      <c r="AQ134" s="16">
        <v>6917.9563753501398</v>
      </c>
      <c r="AR134" s="16">
        <v>7115.7630084033599</v>
      </c>
      <c r="AS134" s="16">
        <v>7313.56964145658</v>
      </c>
      <c r="AT134" s="16">
        <v>7511.3762745098002</v>
      </c>
      <c r="AU134" s="16">
        <v>7709.1829075630203</v>
      </c>
      <c r="AV134" s="16">
        <v>7906.9895406162505</v>
      </c>
      <c r="AW134" s="16">
        <v>8104.7961736694697</v>
      </c>
      <c r="AX134" s="16">
        <v>8302.6028067226907</v>
      </c>
      <c r="AY134" s="16">
        <v>8500.4094397759109</v>
      </c>
      <c r="AZ134" s="16">
        <v>8698.2160728291292</v>
      </c>
      <c r="BA134" s="16">
        <v>8896.0227058823493</v>
      </c>
      <c r="BB134" s="33">
        <f t="shared" si="20"/>
        <v>93697.034689075619</v>
      </c>
      <c r="BC134" s="16">
        <f t="shared" si="21"/>
        <v>5700</v>
      </c>
      <c r="BD134" s="16">
        <f t="shared" si="30"/>
        <v>6300</v>
      </c>
      <c r="BE134" s="16">
        <f t="shared" si="29"/>
        <v>5900</v>
      </c>
      <c r="BF134" s="16">
        <f t="shared" si="29"/>
        <v>5400</v>
      </c>
      <c r="BG134" s="16">
        <f t="shared" si="29"/>
        <v>6000</v>
      </c>
      <c r="BH134" s="16">
        <f t="shared" si="29"/>
        <v>7700</v>
      </c>
      <c r="BI134" s="16">
        <f t="shared" si="29"/>
        <v>6800</v>
      </c>
      <c r="BJ134" s="16">
        <f t="shared" si="29"/>
        <v>9500</v>
      </c>
      <c r="BK134" s="16">
        <f t="shared" si="29"/>
        <v>10100</v>
      </c>
      <c r="BL134" s="16">
        <f t="shared" si="27"/>
        <v>10700</v>
      </c>
      <c r="BM134" s="16">
        <f t="shared" si="27"/>
        <v>9800</v>
      </c>
      <c r="BN134" s="16">
        <f t="shared" si="27"/>
        <v>9800</v>
      </c>
      <c r="BO134" s="39"/>
      <c r="BP134" s="39"/>
      <c r="BQ134" s="39"/>
      <c r="BR134" s="39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0">
        <f t="shared" si="22"/>
        <v>0.90579330909745737</v>
      </c>
      <c r="CH134" s="30">
        <f t="shared" si="23"/>
        <v>0.807668296221835</v>
      </c>
    </row>
    <row r="135" spans="1:256" x14ac:dyDescent="0.25">
      <c r="A135" s="13"/>
      <c r="B135" s="14" t="s">
        <v>262</v>
      </c>
      <c r="C135" s="15">
        <v>10</v>
      </c>
      <c r="D135" s="14" t="s">
        <v>260</v>
      </c>
      <c r="E135" s="14" t="s">
        <v>263</v>
      </c>
      <c r="F135" s="16">
        <v>467.73</v>
      </c>
      <c r="G135" s="16">
        <v>351.14</v>
      </c>
      <c r="H135" s="16">
        <v>1117.27</v>
      </c>
      <c r="I135" s="16">
        <v>700.81</v>
      </c>
      <c r="J135" s="16">
        <v>396.46</v>
      </c>
      <c r="K135" s="16">
        <v>1700.46</v>
      </c>
      <c r="L135" s="16">
        <v>752.76</v>
      </c>
      <c r="M135" s="16">
        <v>1514.8</v>
      </c>
      <c r="N135" s="16">
        <v>1654.11</v>
      </c>
      <c r="O135" s="16">
        <v>1057.58</v>
      </c>
      <c r="P135" s="16">
        <v>936.11</v>
      </c>
      <c r="Q135" s="16">
        <v>1205.6300000000001</v>
      </c>
      <c r="R135" s="16">
        <v>113.67</v>
      </c>
      <c r="S135" s="16">
        <v>-930.93</v>
      </c>
      <c r="T135" s="16">
        <v>-1427.46</v>
      </c>
      <c r="U135" s="16">
        <v>-1875.32</v>
      </c>
      <c r="V135" s="16">
        <v>-535.45000000000005</v>
      </c>
      <c r="W135" s="16">
        <v>-631.26</v>
      </c>
      <c r="X135" s="16">
        <v>-1367.09</v>
      </c>
      <c r="Y135" s="16">
        <v>-1189.72</v>
      </c>
      <c r="Z135" s="16">
        <v>-1865.75</v>
      </c>
      <c r="AA135" s="16">
        <v>82.59</v>
      </c>
      <c r="AB135" s="16">
        <v>-26.4</v>
      </c>
      <c r="AC135" s="16">
        <v>200.61</v>
      </c>
      <c r="AD135" s="16">
        <v>517.72</v>
      </c>
      <c r="AE135" s="16">
        <v>216.64</v>
      </c>
      <c r="AF135" s="16">
        <v>135.81</v>
      </c>
      <c r="AG135" s="16">
        <v>1859.99</v>
      </c>
      <c r="AH135" s="16">
        <v>2066.06</v>
      </c>
      <c r="AI135" s="16">
        <v>1904.07</v>
      </c>
      <c r="AJ135" s="16">
        <v>1849.32</v>
      </c>
      <c r="AK135" s="16">
        <v>3555.63</v>
      </c>
      <c r="AL135" s="16">
        <v>4112.45</v>
      </c>
      <c r="AM135" s="16">
        <v>3931.44</v>
      </c>
      <c r="AN135" s="16">
        <v>2423.7399999999998</v>
      </c>
      <c r="AO135" s="16">
        <v>1660.9131764705901</v>
      </c>
      <c r="AP135" s="16">
        <v>1713.5429243697499</v>
      </c>
      <c r="AQ135" s="16">
        <v>1766.17267226891</v>
      </c>
      <c r="AR135" s="16">
        <v>1818.8024201680701</v>
      </c>
      <c r="AS135" s="16">
        <v>1871.4321680672299</v>
      </c>
      <c r="AT135" s="16">
        <v>1924.06191596639</v>
      </c>
      <c r="AU135" s="16">
        <v>1976.69166386555</v>
      </c>
      <c r="AV135" s="16">
        <v>2029.3214117647101</v>
      </c>
      <c r="AW135" s="16">
        <v>2081.9511596638699</v>
      </c>
      <c r="AX135" s="16">
        <v>2134.58090756303</v>
      </c>
      <c r="AY135" s="16">
        <v>2187.2106554621901</v>
      </c>
      <c r="AZ135" s="16">
        <v>2239.8404033613401</v>
      </c>
      <c r="BA135" s="16">
        <v>2292.4701512605002</v>
      </c>
      <c r="BB135" s="33">
        <f t="shared" ref="BB135:BB198" si="32">SUM(AP135:BA135)</f>
        <v>24036.078453781538</v>
      </c>
      <c r="BC135" s="16">
        <f t="shared" ref="BC135:BC198" si="33">ROUND((AD135/SUM($AD135:$AO135)*$BB135),-2)</f>
        <v>500</v>
      </c>
      <c r="BD135" s="16">
        <f t="shared" si="30"/>
        <v>200</v>
      </c>
      <c r="BE135" s="16">
        <f t="shared" si="29"/>
        <v>100</v>
      </c>
      <c r="BF135" s="16">
        <f t="shared" si="29"/>
        <v>1800</v>
      </c>
      <c r="BG135" s="16">
        <f t="shared" si="29"/>
        <v>2000</v>
      </c>
      <c r="BH135" s="16">
        <f t="shared" si="29"/>
        <v>1900</v>
      </c>
      <c r="BI135" s="16">
        <f t="shared" si="29"/>
        <v>1800</v>
      </c>
      <c r="BJ135" s="16">
        <f t="shared" si="29"/>
        <v>3500</v>
      </c>
      <c r="BK135" s="16">
        <f t="shared" si="29"/>
        <v>4100</v>
      </c>
      <c r="BL135" s="16">
        <f t="shared" si="27"/>
        <v>3900</v>
      </c>
      <c r="BM135" s="16">
        <f t="shared" si="27"/>
        <v>2400</v>
      </c>
      <c r="BN135" s="16">
        <f t="shared" si="27"/>
        <v>1600</v>
      </c>
      <c r="BO135" s="39"/>
      <c r="BP135" s="39"/>
      <c r="BQ135" s="39"/>
      <c r="BR135" s="39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0">
        <f t="shared" ref="CG135:CG198" si="34">ABS(PEARSON(F135:AO135,$F$5:$AO$5))</f>
        <v>0.37316814513729085</v>
      </c>
      <c r="CH135" s="30">
        <f t="shared" ref="CH135:CH198" si="35">ABS(RSQ(F135:AN135,$F$5:$AN$5))</f>
        <v>0.12940885457586065</v>
      </c>
    </row>
    <row r="136" spans="1:256" x14ac:dyDescent="0.25">
      <c r="A136" s="13"/>
      <c r="B136" s="14" t="s">
        <v>264</v>
      </c>
      <c r="C136" s="15">
        <v>10</v>
      </c>
      <c r="D136" s="14" t="s">
        <v>260</v>
      </c>
      <c r="E136" s="14" t="s">
        <v>265</v>
      </c>
      <c r="F136" s="16">
        <v>320.31</v>
      </c>
      <c r="G136" s="16">
        <v>-1277.83</v>
      </c>
      <c r="H136" s="16">
        <v>-2725.99</v>
      </c>
      <c r="I136" s="16">
        <v>-3725.85</v>
      </c>
      <c r="J136" s="16">
        <v>-3935.56</v>
      </c>
      <c r="K136" s="16">
        <v>-3113.15</v>
      </c>
      <c r="L136" s="16">
        <v>-2717.29</v>
      </c>
      <c r="M136" s="16">
        <v>-1747.15</v>
      </c>
      <c r="N136" s="16">
        <v>-3350.63</v>
      </c>
      <c r="O136" s="16">
        <v>-1597.93</v>
      </c>
      <c r="P136" s="16">
        <v>-978.47</v>
      </c>
      <c r="Q136" s="16">
        <v>-1256.3900000000001</v>
      </c>
      <c r="R136" s="16">
        <v>-398.87</v>
      </c>
      <c r="S136" s="16">
        <v>-1438.02</v>
      </c>
      <c r="T136" s="16">
        <v>-1705.86</v>
      </c>
      <c r="U136" s="16">
        <v>-1965.62</v>
      </c>
      <c r="V136" s="16">
        <v>-695.3</v>
      </c>
      <c r="W136" s="16">
        <v>-2060.71</v>
      </c>
      <c r="X136" s="16">
        <v>-1652.84</v>
      </c>
      <c r="Y136" s="16">
        <v>-1176.9000000000001</v>
      </c>
      <c r="Z136" s="16">
        <v>-799.86</v>
      </c>
      <c r="AA136" s="16">
        <v>-1895.58</v>
      </c>
      <c r="AB136" s="16">
        <v>-1821.19</v>
      </c>
      <c r="AC136" s="16">
        <v>-1536.22</v>
      </c>
      <c r="AD136" s="16">
        <v>-1392.36</v>
      </c>
      <c r="AE136" s="16">
        <v>-355.59</v>
      </c>
      <c r="AF136" s="16">
        <v>-328.65</v>
      </c>
      <c r="AG136" s="16">
        <v>-890.43</v>
      </c>
      <c r="AH136" s="16">
        <v>-1842.89</v>
      </c>
      <c r="AI136" s="16">
        <v>-1438.72</v>
      </c>
      <c r="AJ136" s="16">
        <v>-1081.25</v>
      </c>
      <c r="AK136" s="16">
        <v>125.17</v>
      </c>
      <c r="AL136" s="16">
        <v>479.27</v>
      </c>
      <c r="AM136" s="16">
        <v>1352.18</v>
      </c>
      <c r="AN136" s="16">
        <v>1118.82</v>
      </c>
      <c r="AO136" s="16">
        <v>-46.4829915966397</v>
      </c>
      <c r="AP136" s="16">
        <v>26.3431120448199</v>
      </c>
      <c r="AQ136" s="16">
        <v>99.169215686269993</v>
      </c>
      <c r="AR136" s="16">
        <v>171.99531932772999</v>
      </c>
      <c r="AS136" s="16">
        <v>244.82142296919</v>
      </c>
      <c r="AT136" s="16">
        <v>317.64752661064</v>
      </c>
      <c r="AU136" s="16">
        <v>390.47363025210001</v>
      </c>
      <c r="AV136" s="16">
        <v>463.29973389356002</v>
      </c>
      <c r="AW136" s="16">
        <v>536.12583753500996</v>
      </c>
      <c r="AX136" s="16">
        <v>608.95194117646997</v>
      </c>
      <c r="AY136" s="16">
        <v>681.77804481792998</v>
      </c>
      <c r="AZ136" s="16">
        <v>754.60414845937999</v>
      </c>
      <c r="BA136" s="16">
        <v>827.43025210083999</v>
      </c>
      <c r="BB136" s="33">
        <f t="shared" si="32"/>
        <v>5122.6401848739406</v>
      </c>
      <c r="BC136" s="16">
        <f t="shared" si="33"/>
        <v>1700</v>
      </c>
      <c r="BD136" s="16">
        <f t="shared" si="30"/>
        <v>400</v>
      </c>
      <c r="BE136" s="16">
        <f t="shared" si="29"/>
        <v>400</v>
      </c>
      <c r="BF136" s="16">
        <f t="shared" si="29"/>
        <v>1100</v>
      </c>
      <c r="BG136" s="16">
        <f t="shared" si="29"/>
        <v>2200</v>
      </c>
      <c r="BH136" s="16">
        <f t="shared" si="29"/>
        <v>1700</v>
      </c>
      <c r="BI136" s="16">
        <f t="shared" si="29"/>
        <v>1300</v>
      </c>
      <c r="BJ136" s="16">
        <f t="shared" si="29"/>
        <v>-100</v>
      </c>
      <c r="BK136" s="16">
        <f t="shared" si="29"/>
        <v>-600</v>
      </c>
      <c r="BL136" s="16">
        <f t="shared" si="27"/>
        <v>-1600</v>
      </c>
      <c r="BM136" s="16">
        <f t="shared" si="27"/>
        <v>-1300</v>
      </c>
      <c r="BN136" s="16">
        <f t="shared" si="27"/>
        <v>100</v>
      </c>
      <c r="BO136" s="39"/>
      <c r="BP136" s="39"/>
      <c r="BQ136" s="39"/>
      <c r="BR136" s="39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0">
        <f t="shared" si="34"/>
        <v>0.62491355398905746</v>
      </c>
      <c r="CH136" s="30">
        <f t="shared" si="35"/>
        <v>0.37062223273416484</v>
      </c>
    </row>
    <row r="137" spans="1:256" x14ac:dyDescent="0.25">
      <c r="A137" s="13"/>
      <c r="B137" s="14" t="s">
        <v>266</v>
      </c>
      <c r="C137" s="15">
        <v>10</v>
      </c>
      <c r="D137" s="14" t="s">
        <v>260</v>
      </c>
      <c r="E137" s="14" t="s">
        <v>267</v>
      </c>
      <c r="F137" s="16">
        <v>497.67</v>
      </c>
      <c r="G137" s="16">
        <v>1355.7</v>
      </c>
      <c r="H137" s="16">
        <v>2456.23</v>
      </c>
      <c r="I137" s="16">
        <v>1345.64</v>
      </c>
      <c r="J137" s="16">
        <v>2793.07</v>
      </c>
      <c r="K137" s="16">
        <v>2262.9499999999998</v>
      </c>
      <c r="L137" s="16">
        <v>2642.92</v>
      </c>
      <c r="M137" s="16">
        <v>3363.25</v>
      </c>
      <c r="N137" s="16">
        <v>3634.4</v>
      </c>
      <c r="O137" s="16">
        <v>2914.04</v>
      </c>
      <c r="P137" s="16">
        <v>3075.36</v>
      </c>
      <c r="Q137" s="16">
        <v>4118.57</v>
      </c>
      <c r="R137" s="16">
        <v>4112.26</v>
      </c>
      <c r="S137" s="16">
        <v>4115.88</v>
      </c>
      <c r="T137" s="16">
        <v>4838.9799999999996</v>
      </c>
      <c r="U137" s="16">
        <v>5234.21</v>
      </c>
      <c r="V137" s="16">
        <v>4812.1499999999996</v>
      </c>
      <c r="W137" s="16">
        <v>6001.61</v>
      </c>
      <c r="X137" s="16">
        <v>5862.75</v>
      </c>
      <c r="Y137" s="16">
        <v>7670.43</v>
      </c>
      <c r="Z137" s="16">
        <v>6985.57</v>
      </c>
      <c r="AA137" s="16">
        <v>6011.54</v>
      </c>
      <c r="AB137" s="16">
        <v>6834.21</v>
      </c>
      <c r="AC137" s="16">
        <v>6436.92</v>
      </c>
      <c r="AD137" s="16">
        <v>6004.45</v>
      </c>
      <c r="AE137" s="16">
        <v>6808.7</v>
      </c>
      <c r="AF137" s="16">
        <v>6410.86</v>
      </c>
      <c r="AG137" s="16">
        <v>6013.89</v>
      </c>
      <c r="AH137" s="16">
        <v>5173.87</v>
      </c>
      <c r="AI137" s="16">
        <v>4676.57</v>
      </c>
      <c r="AJ137" s="16">
        <v>4603.91</v>
      </c>
      <c r="AK137" s="16">
        <v>4314.93</v>
      </c>
      <c r="AL137" s="16">
        <v>4478.6899999999996</v>
      </c>
      <c r="AM137" s="16">
        <v>5652.87</v>
      </c>
      <c r="AN137" s="16">
        <v>4964.49</v>
      </c>
      <c r="AO137" s="16">
        <v>6784.6079327731104</v>
      </c>
      <c r="AP137" s="16">
        <v>6909.9757703081304</v>
      </c>
      <c r="AQ137" s="16">
        <v>7035.3436078431396</v>
      </c>
      <c r="AR137" s="16">
        <v>7160.7114453781496</v>
      </c>
      <c r="AS137" s="16">
        <v>7286.0792829131697</v>
      </c>
      <c r="AT137" s="16">
        <v>7411.4471204481797</v>
      </c>
      <c r="AU137" s="16">
        <v>7536.8149579831897</v>
      </c>
      <c r="AV137" s="16">
        <v>7662.1827955182098</v>
      </c>
      <c r="AW137" s="16">
        <v>7787.5506330532198</v>
      </c>
      <c r="AX137" s="16">
        <v>7912.9184705882399</v>
      </c>
      <c r="AY137" s="16">
        <v>8038.2863081232499</v>
      </c>
      <c r="AZ137" s="16">
        <v>8163.6541456582599</v>
      </c>
      <c r="BA137" s="16">
        <v>8289.0219831932809</v>
      </c>
      <c r="BB137" s="33">
        <f t="shared" si="32"/>
        <v>91193.986521008424</v>
      </c>
      <c r="BC137" s="16">
        <f t="shared" si="33"/>
        <v>8300</v>
      </c>
      <c r="BD137" s="16">
        <f t="shared" si="30"/>
        <v>9400</v>
      </c>
      <c r="BE137" s="16">
        <f t="shared" si="29"/>
        <v>8900</v>
      </c>
      <c r="BF137" s="16">
        <f t="shared" si="29"/>
        <v>8300</v>
      </c>
      <c r="BG137" s="16">
        <f t="shared" si="29"/>
        <v>7200</v>
      </c>
      <c r="BH137" s="16">
        <f t="shared" si="29"/>
        <v>6500</v>
      </c>
      <c r="BI137" s="16">
        <f t="shared" si="29"/>
        <v>6400</v>
      </c>
      <c r="BJ137" s="16">
        <f t="shared" si="29"/>
        <v>6000</v>
      </c>
      <c r="BK137" s="16">
        <f t="shared" si="29"/>
        <v>6200</v>
      </c>
      <c r="BL137" s="16">
        <f t="shared" si="27"/>
        <v>7800</v>
      </c>
      <c r="BM137" s="16">
        <f t="shared" si="27"/>
        <v>6900</v>
      </c>
      <c r="BN137" s="16">
        <f t="shared" si="27"/>
        <v>9400</v>
      </c>
      <c r="BO137" s="39"/>
      <c r="BP137" s="39"/>
      <c r="BQ137" s="39"/>
      <c r="BR137" s="39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0">
        <f t="shared" si="34"/>
        <v>0.74018820592553591</v>
      </c>
      <c r="CH137" s="30">
        <f t="shared" si="35"/>
        <v>0.52687885132221635</v>
      </c>
    </row>
    <row r="138" spans="1:256" x14ac:dyDescent="0.25">
      <c r="A138" s="13"/>
      <c r="B138" s="14" t="s">
        <v>268</v>
      </c>
      <c r="C138" s="15">
        <v>10</v>
      </c>
      <c r="D138" s="14" t="s">
        <v>260</v>
      </c>
      <c r="E138" s="14" t="s">
        <v>269</v>
      </c>
      <c r="F138" s="16">
        <v>470.65</v>
      </c>
      <c r="G138" s="16">
        <v>844.12</v>
      </c>
      <c r="H138" s="16">
        <v>1461.59</v>
      </c>
      <c r="I138" s="16">
        <v>-346.36</v>
      </c>
      <c r="J138" s="16">
        <v>1035.18</v>
      </c>
      <c r="K138" s="16">
        <v>1061.5999999999999</v>
      </c>
      <c r="L138" s="16">
        <v>2023.69</v>
      </c>
      <c r="M138" s="16">
        <v>2492.9499999999998</v>
      </c>
      <c r="N138" s="16">
        <v>2278.0700000000002</v>
      </c>
      <c r="O138" s="16">
        <v>3334.78</v>
      </c>
      <c r="P138" s="16">
        <v>3350.02</v>
      </c>
      <c r="Q138" s="16">
        <v>4116.22</v>
      </c>
      <c r="R138" s="16">
        <v>3584.41</v>
      </c>
      <c r="S138" s="16">
        <v>3546.41</v>
      </c>
      <c r="T138" s="16">
        <v>4146.59</v>
      </c>
      <c r="U138" s="16">
        <v>5434.08</v>
      </c>
      <c r="V138" s="16">
        <v>4634.2700000000004</v>
      </c>
      <c r="W138" s="16">
        <v>4705.42</v>
      </c>
      <c r="X138" s="16">
        <v>4266.8</v>
      </c>
      <c r="Y138" s="16">
        <v>4159.55</v>
      </c>
      <c r="Z138" s="16">
        <v>3862.49</v>
      </c>
      <c r="AA138" s="16">
        <v>4062.13</v>
      </c>
      <c r="AB138" s="16">
        <v>5477.08</v>
      </c>
      <c r="AC138" s="16">
        <v>5290.67</v>
      </c>
      <c r="AD138" s="16">
        <v>4911</v>
      </c>
      <c r="AE138" s="16">
        <v>4928.47</v>
      </c>
      <c r="AF138" s="16">
        <v>4585.71</v>
      </c>
      <c r="AG138" s="16">
        <v>5424.59</v>
      </c>
      <c r="AH138" s="16">
        <v>7104.53</v>
      </c>
      <c r="AI138" s="16">
        <v>7521.19</v>
      </c>
      <c r="AJ138" s="16">
        <v>6575.51</v>
      </c>
      <c r="AK138" s="16">
        <v>6235.65</v>
      </c>
      <c r="AL138" s="16">
        <v>6081.99</v>
      </c>
      <c r="AM138" s="16">
        <v>4994.26</v>
      </c>
      <c r="AN138" s="16">
        <v>4104.38</v>
      </c>
      <c r="AO138" s="16">
        <v>6878.6333613445404</v>
      </c>
      <c r="AP138" s="16">
        <v>7042.1134845938404</v>
      </c>
      <c r="AQ138" s="16">
        <v>7205.5936078431396</v>
      </c>
      <c r="AR138" s="16">
        <v>7369.0737310924396</v>
      </c>
      <c r="AS138" s="16">
        <v>7532.5538543417397</v>
      </c>
      <c r="AT138" s="16">
        <v>7696.0339775910397</v>
      </c>
      <c r="AU138" s="16">
        <v>7859.5141008403398</v>
      </c>
      <c r="AV138" s="16">
        <v>8022.9942240896398</v>
      </c>
      <c r="AW138" s="16">
        <v>8186.4743473389399</v>
      </c>
      <c r="AX138" s="16">
        <v>8349.9544705882399</v>
      </c>
      <c r="AY138" s="16">
        <v>8513.4345938375409</v>
      </c>
      <c r="AZ138" s="16">
        <v>8676.91471708684</v>
      </c>
      <c r="BA138" s="16">
        <v>8840.3948403361392</v>
      </c>
      <c r="BB138" s="33">
        <f t="shared" si="32"/>
        <v>95295.049949579887</v>
      </c>
      <c r="BC138" s="16">
        <f t="shared" si="33"/>
        <v>6700</v>
      </c>
      <c r="BD138" s="16">
        <f t="shared" si="30"/>
        <v>6800</v>
      </c>
      <c r="BE138" s="16">
        <f t="shared" si="29"/>
        <v>6300</v>
      </c>
      <c r="BF138" s="16">
        <f t="shared" si="29"/>
        <v>7500</v>
      </c>
      <c r="BG138" s="16">
        <f t="shared" si="29"/>
        <v>9800</v>
      </c>
      <c r="BH138" s="16">
        <f t="shared" si="29"/>
        <v>10300</v>
      </c>
      <c r="BI138" s="16">
        <f t="shared" si="29"/>
        <v>9000</v>
      </c>
      <c r="BJ138" s="16">
        <f t="shared" si="29"/>
        <v>8600</v>
      </c>
      <c r="BK138" s="16">
        <f t="shared" si="29"/>
        <v>8400</v>
      </c>
      <c r="BL138" s="16">
        <f t="shared" si="27"/>
        <v>6900</v>
      </c>
      <c r="BM138" s="16">
        <f t="shared" si="27"/>
        <v>5600</v>
      </c>
      <c r="BN138" s="16">
        <f t="shared" si="27"/>
        <v>9500</v>
      </c>
      <c r="BO138" s="39"/>
      <c r="BP138" s="39"/>
      <c r="BQ138" s="39"/>
      <c r="BR138" s="39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0">
        <f t="shared" si="34"/>
        <v>0.88075441156325618</v>
      </c>
      <c r="CH138" s="30">
        <f t="shared" si="35"/>
        <v>0.76067715307562123</v>
      </c>
    </row>
    <row r="139" spans="1:256" x14ac:dyDescent="0.25">
      <c r="A139" s="13"/>
      <c r="B139" s="14" t="s">
        <v>270</v>
      </c>
      <c r="C139" s="15">
        <v>10</v>
      </c>
      <c r="D139" s="14" t="s">
        <v>260</v>
      </c>
      <c r="E139" s="14" t="s">
        <v>271</v>
      </c>
      <c r="F139" s="16">
        <v>686.84</v>
      </c>
      <c r="G139" s="16">
        <v>1768.17</v>
      </c>
      <c r="H139" s="16">
        <v>2828.59</v>
      </c>
      <c r="I139" s="16">
        <v>2925.5</v>
      </c>
      <c r="J139" s="16">
        <v>3022.28</v>
      </c>
      <c r="K139" s="16">
        <v>3024.46</v>
      </c>
      <c r="L139" s="16">
        <v>3863.51</v>
      </c>
      <c r="M139" s="16">
        <v>4080.93</v>
      </c>
      <c r="N139" s="16">
        <v>5174.93</v>
      </c>
      <c r="O139" s="16">
        <v>4864.05</v>
      </c>
      <c r="P139" s="16">
        <v>4632.88</v>
      </c>
      <c r="Q139" s="16">
        <v>4206.05</v>
      </c>
      <c r="R139" s="16">
        <v>3427.69</v>
      </c>
      <c r="S139" s="16">
        <v>3546.81</v>
      </c>
      <c r="T139" s="16">
        <v>3146.59</v>
      </c>
      <c r="U139" s="16">
        <v>2777.48</v>
      </c>
      <c r="V139" s="16">
        <v>2935.71</v>
      </c>
      <c r="W139" s="16">
        <v>1455.46</v>
      </c>
      <c r="X139" s="16">
        <v>3285.16</v>
      </c>
      <c r="Y139" s="16">
        <v>2752.73</v>
      </c>
      <c r="Z139" s="16">
        <v>3066.77</v>
      </c>
      <c r="AA139" s="16">
        <v>1595.92</v>
      </c>
      <c r="AB139" s="16">
        <v>1361.74</v>
      </c>
      <c r="AC139" s="16">
        <v>2305.83</v>
      </c>
      <c r="AD139" s="16">
        <v>2628.58</v>
      </c>
      <c r="AE139" s="16">
        <v>3912.31</v>
      </c>
      <c r="AF139" s="16">
        <v>4895.72</v>
      </c>
      <c r="AG139" s="16">
        <v>6348.41</v>
      </c>
      <c r="AH139" s="16">
        <v>5339.63</v>
      </c>
      <c r="AI139" s="16">
        <v>4442.1899999999996</v>
      </c>
      <c r="AJ139" s="16">
        <v>2729.45</v>
      </c>
      <c r="AK139" s="16">
        <v>825.85</v>
      </c>
      <c r="AL139" s="16">
        <v>109.73</v>
      </c>
      <c r="AM139" s="16">
        <v>1602.98</v>
      </c>
      <c r="AN139" s="16">
        <v>-169.08</v>
      </c>
      <c r="AO139" s="16">
        <v>2563.3235798319301</v>
      </c>
      <c r="AP139" s="16">
        <v>2538.4259215686302</v>
      </c>
      <c r="AQ139" s="16">
        <v>2513.5282633053198</v>
      </c>
      <c r="AR139" s="16">
        <v>2488.6306050420199</v>
      </c>
      <c r="AS139" s="16">
        <v>2463.7329467787099</v>
      </c>
      <c r="AT139" s="16">
        <v>2438.83528851541</v>
      </c>
      <c r="AU139" s="16">
        <v>2413.9376302521</v>
      </c>
      <c r="AV139" s="16">
        <v>2389.0399719888001</v>
      </c>
      <c r="AW139" s="16">
        <v>2364.1423137254901</v>
      </c>
      <c r="AX139" s="16">
        <v>2339.2446554621902</v>
      </c>
      <c r="AY139" s="16">
        <v>2314.3469971988802</v>
      </c>
      <c r="AZ139" s="16">
        <v>2289.4493389355698</v>
      </c>
      <c r="BA139" s="16">
        <v>2264.5516806722699</v>
      </c>
      <c r="BB139" s="33">
        <f t="shared" si="32"/>
        <v>28817.865613445389</v>
      </c>
      <c r="BC139" s="16">
        <f t="shared" si="33"/>
        <v>2200</v>
      </c>
      <c r="BD139" s="16">
        <f t="shared" si="30"/>
        <v>3200</v>
      </c>
      <c r="BE139" s="16">
        <f t="shared" si="29"/>
        <v>4000</v>
      </c>
      <c r="BF139" s="16">
        <f t="shared" si="29"/>
        <v>5200</v>
      </c>
      <c r="BG139" s="16">
        <f t="shared" si="29"/>
        <v>4400</v>
      </c>
      <c r="BH139" s="16">
        <f t="shared" si="29"/>
        <v>3600</v>
      </c>
      <c r="BI139" s="16">
        <f t="shared" si="29"/>
        <v>2200</v>
      </c>
      <c r="BJ139" s="16">
        <f t="shared" si="29"/>
        <v>700</v>
      </c>
      <c r="BK139" s="16">
        <f t="shared" si="29"/>
        <v>100</v>
      </c>
      <c r="BL139" s="16">
        <f t="shared" si="27"/>
        <v>1300</v>
      </c>
      <c r="BM139" s="16">
        <f t="shared" si="27"/>
        <v>-100</v>
      </c>
      <c r="BN139" s="16">
        <f t="shared" si="27"/>
        <v>2100</v>
      </c>
      <c r="BO139" s="39"/>
      <c r="BP139" s="39"/>
      <c r="BQ139" s="39"/>
      <c r="BR139" s="39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0">
        <f t="shared" si="34"/>
        <v>0.17629371705849453</v>
      </c>
      <c r="CH139" s="30">
        <f t="shared" si="35"/>
        <v>2.8649063483683884E-2</v>
      </c>
    </row>
    <row r="140" spans="1:256" x14ac:dyDescent="0.25">
      <c r="A140" s="13"/>
      <c r="B140" s="14" t="s">
        <v>272</v>
      </c>
      <c r="C140" s="15">
        <v>10</v>
      </c>
      <c r="D140" s="14" t="s">
        <v>260</v>
      </c>
      <c r="E140" s="14" t="s">
        <v>273</v>
      </c>
      <c r="F140" s="16">
        <v>558.75</v>
      </c>
      <c r="G140" s="16">
        <v>1797.32</v>
      </c>
      <c r="H140" s="16">
        <v>1017.52</v>
      </c>
      <c r="I140" s="16">
        <v>1739.48</v>
      </c>
      <c r="J140" s="16">
        <v>2501.56</v>
      </c>
      <c r="K140" s="16">
        <v>3013.71</v>
      </c>
      <c r="L140" s="16">
        <v>1449.6</v>
      </c>
      <c r="M140" s="16">
        <v>546.16</v>
      </c>
      <c r="N140" s="16">
        <v>401.7</v>
      </c>
      <c r="O140" s="16">
        <v>1629.21</v>
      </c>
      <c r="P140" s="16">
        <v>2252.2399999999998</v>
      </c>
      <c r="Q140" s="16">
        <v>1873.17</v>
      </c>
      <c r="R140" s="16">
        <v>1910.17</v>
      </c>
      <c r="S140" s="16">
        <v>3121.56</v>
      </c>
      <c r="T140" s="16">
        <v>4727.8999999999996</v>
      </c>
      <c r="U140" s="16">
        <v>4473.22</v>
      </c>
      <c r="V140" s="16">
        <v>4105.67</v>
      </c>
      <c r="W140" s="16">
        <v>2386.16</v>
      </c>
      <c r="X140" s="16">
        <v>2964.21</v>
      </c>
      <c r="Y140" s="16">
        <v>4054.71</v>
      </c>
      <c r="Z140" s="16">
        <v>5324.54</v>
      </c>
      <c r="AA140" s="16">
        <v>6267.97</v>
      </c>
      <c r="AB140" s="16">
        <v>5427.66</v>
      </c>
      <c r="AC140" s="16">
        <v>5568.83</v>
      </c>
      <c r="AD140" s="16">
        <v>4860.3100000000004</v>
      </c>
      <c r="AE140" s="16">
        <v>5032.8999999999996</v>
      </c>
      <c r="AF140" s="16">
        <v>5889.91</v>
      </c>
      <c r="AG140" s="16">
        <v>6795.77</v>
      </c>
      <c r="AH140" s="16">
        <v>6806.14</v>
      </c>
      <c r="AI140" s="16">
        <v>5697.58</v>
      </c>
      <c r="AJ140" s="16">
        <v>6778.83</v>
      </c>
      <c r="AK140" s="16">
        <v>8612.57</v>
      </c>
      <c r="AL140" s="16">
        <v>8094.23</v>
      </c>
      <c r="AM140" s="16">
        <v>7562.93</v>
      </c>
      <c r="AN140" s="16">
        <v>7779.29</v>
      </c>
      <c r="AO140" s="16">
        <v>7987.0921848739599</v>
      </c>
      <c r="AP140" s="16">
        <v>8203.7981316526602</v>
      </c>
      <c r="AQ140" s="16">
        <v>8420.5040784313805</v>
      </c>
      <c r="AR140" s="16">
        <v>8637.21002521009</v>
      </c>
      <c r="AS140" s="16">
        <v>8853.9159719887994</v>
      </c>
      <c r="AT140" s="16">
        <v>9070.6219187675106</v>
      </c>
      <c r="AU140" s="16">
        <v>9287.32786554622</v>
      </c>
      <c r="AV140" s="16">
        <v>9504.0338123249294</v>
      </c>
      <c r="AW140" s="16">
        <v>9720.7397591036497</v>
      </c>
      <c r="AX140" s="16">
        <v>9937.4457058823591</v>
      </c>
      <c r="AY140" s="16">
        <v>10154.151652661099</v>
      </c>
      <c r="AZ140" s="16">
        <v>10370.8575994398</v>
      </c>
      <c r="BA140" s="16">
        <v>10587.5635462184</v>
      </c>
      <c r="BB140" s="33">
        <f t="shared" si="32"/>
        <v>112748.17006722689</v>
      </c>
      <c r="BC140" s="16">
        <f t="shared" si="33"/>
        <v>6700</v>
      </c>
      <c r="BD140" s="16">
        <f t="shared" si="30"/>
        <v>6900</v>
      </c>
      <c r="BE140" s="16">
        <f t="shared" si="29"/>
        <v>8100</v>
      </c>
      <c r="BF140" s="16">
        <f t="shared" si="29"/>
        <v>9400</v>
      </c>
      <c r="BG140" s="16">
        <f t="shared" si="29"/>
        <v>9400</v>
      </c>
      <c r="BH140" s="16">
        <f t="shared" si="29"/>
        <v>7800</v>
      </c>
      <c r="BI140" s="16">
        <f t="shared" si="29"/>
        <v>9300</v>
      </c>
      <c r="BJ140" s="16">
        <f t="shared" si="29"/>
        <v>11900</v>
      </c>
      <c r="BK140" s="16">
        <f t="shared" si="29"/>
        <v>11100</v>
      </c>
      <c r="BL140" s="16">
        <f t="shared" si="27"/>
        <v>10400</v>
      </c>
      <c r="BM140" s="16">
        <f t="shared" si="27"/>
        <v>10700</v>
      </c>
      <c r="BN140" s="16">
        <f t="shared" si="27"/>
        <v>11000</v>
      </c>
      <c r="BO140" s="39"/>
      <c r="BP140" s="39"/>
      <c r="BQ140" s="39"/>
      <c r="BR140" s="39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0">
        <f t="shared" si="34"/>
        <v>0.93041080513865515</v>
      </c>
      <c r="CH140" s="30">
        <f t="shared" si="35"/>
        <v>0.85552065615815298</v>
      </c>
    </row>
    <row r="141" spans="1:256" x14ac:dyDescent="0.25">
      <c r="A141" s="13"/>
      <c r="B141" s="14" t="s">
        <v>274</v>
      </c>
      <c r="C141" s="15">
        <v>10</v>
      </c>
      <c r="D141" s="14" t="s">
        <v>260</v>
      </c>
      <c r="E141" s="14" t="s">
        <v>275</v>
      </c>
      <c r="F141" s="16">
        <v>1047.3499999999999</v>
      </c>
      <c r="G141" s="16">
        <v>1086.9000000000001</v>
      </c>
      <c r="H141" s="16">
        <v>1032.6400000000001</v>
      </c>
      <c r="I141" s="16">
        <v>-44.65</v>
      </c>
      <c r="J141" s="16">
        <v>-640.16999999999996</v>
      </c>
      <c r="K141" s="16">
        <v>-1533.98</v>
      </c>
      <c r="L141" s="16">
        <v>-1838.07</v>
      </c>
      <c r="M141" s="16">
        <v>-2293.7399999999998</v>
      </c>
      <c r="N141" s="16">
        <v>-1762.46</v>
      </c>
      <c r="O141" s="16">
        <v>-727.93</v>
      </c>
      <c r="P141" s="16">
        <v>1128.6600000000001</v>
      </c>
      <c r="Q141" s="16">
        <v>2502.5300000000002</v>
      </c>
      <c r="R141" s="16">
        <v>1761.66</v>
      </c>
      <c r="S141" s="16">
        <v>859.65</v>
      </c>
      <c r="T141" s="16">
        <v>1379.4</v>
      </c>
      <c r="U141" s="16">
        <v>-231.86</v>
      </c>
      <c r="V141" s="16">
        <v>-277.38</v>
      </c>
      <c r="W141" s="16">
        <v>-114.72</v>
      </c>
      <c r="X141" s="16">
        <v>372.13</v>
      </c>
      <c r="Y141" s="16">
        <v>1622.94</v>
      </c>
      <c r="Z141" s="16">
        <v>2446.38</v>
      </c>
      <c r="AA141" s="16">
        <v>1699.07</v>
      </c>
      <c r="AB141" s="16">
        <v>200.11</v>
      </c>
      <c r="AC141" s="16">
        <v>1105.3499999999999</v>
      </c>
      <c r="AD141" s="16">
        <v>1559.99</v>
      </c>
      <c r="AE141" s="16">
        <v>790.35</v>
      </c>
      <c r="AF141" s="16">
        <v>90.45</v>
      </c>
      <c r="AG141" s="16">
        <v>-144.53</v>
      </c>
      <c r="AH141" s="16">
        <v>-2000.48</v>
      </c>
      <c r="AI141" s="16">
        <v>-2765.32</v>
      </c>
      <c r="AJ141" s="16">
        <v>-2721.5</v>
      </c>
      <c r="AK141" s="16">
        <v>-3208.92</v>
      </c>
      <c r="AL141" s="16">
        <v>-3152.86</v>
      </c>
      <c r="AM141" s="16">
        <v>-2523.12</v>
      </c>
      <c r="AN141" s="16">
        <v>-3667.72</v>
      </c>
      <c r="AO141" s="16">
        <v>-1469.0071260504201</v>
      </c>
      <c r="AP141" s="16">
        <v>-1536.39029971989</v>
      </c>
      <c r="AQ141" s="16">
        <v>-1603.7734733893601</v>
      </c>
      <c r="AR141" s="16">
        <v>-1671.15664705883</v>
      </c>
      <c r="AS141" s="16">
        <v>-1738.5398207282899</v>
      </c>
      <c r="AT141" s="16">
        <v>-1805.92299439776</v>
      </c>
      <c r="AU141" s="16">
        <v>-1873.3061680672299</v>
      </c>
      <c r="AV141" s="16">
        <v>-1940.6893417367</v>
      </c>
      <c r="AW141" s="16">
        <v>-2008.0725154061699</v>
      </c>
      <c r="AX141" s="16">
        <v>-2075.4556890756298</v>
      </c>
      <c r="AY141" s="16">
        <v>-2142.8388627451</v>
      </c>
      <c r="AZ141" s="16">
        <v>-2210.2220364145701</v>
      </c>
      <c r="BA141" s="16">
        <v>-2277.6052100840402</v>
      </c>
      <c r="BB141" s="33">
        <f t="shared" si="32"/>
        <v>-22883.973058823565</v>
      </c>
      <c r="BC141" s="16">
        <f t="shared" si="33"/>
        <v>1900</v>
      </c>
      <c r="BD141" s="16">
        <f t="shared" si="30"/>
        <v>900</v>
      </c>
      <c r="BE141" s="16">
        <f t="shared" si="29"/>
        <v>100</v>
      </c>
      <c r="BF141" s="16">
        <f t="shared" si="29"/>
        <v>-200</v>
      </c>
      <c r="BG141" s="16">
        <f t="shared" si="29"/>
        <v>-2400</v>
      </c>
      <c r="BH141" s="16">
        <f t="shared" si="29"/>
        <v>-3300</v>
      </c>
      <c r="BI141" s="16">
        <f t="shared" si="29"/>
        <v>-3200</v>
      </c>
      <c r="BJ141" s="16">
        <f t="shared" si="29"/>
        <v>-3800</v>
      </c>
      <c r="BK141" s="16">
        <f t="shared" si="29"/>
        <v>-3800</v>
      </c>
      <c r="BL141" s="16">
        <f t="shared" si="27"/>
        <v>-3000</v>
      </c>
      <c r="BM141" s="16">
        <f t="shared" si="27"/>
        <v>-4400</v>
      </c>
      <c r="BN141" s="16">
        <f t="shared" si="27"/>
        <v>-1700</v>
      </c>
      <c r="BO141" s="39"/>
      <c r="BP141" s="39"/>
      <c r="BQ141" s="39"/>
      <c r="BR141" s="39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0">
        <f t="shared" si="34"/>
        <v>0.40713343325262269</v>
      </c>
      <c r="CH141" s="30">
        <f t="shared" si="35"/>
        <v>0.15435275421531403</v>
      </c>
    </row>
    <row r="142" spans="1:256" x14ac:dyDescent="0.25">
      <c r="A142" s="13"/>
      <c r="B142" s="14" t="s">
        <v>276</v>
      </c>
      <c r="C142" s="15">
        <v>10</v>
      </c>
      <c r="D142" s="14" t="s">
        <v>260</v>
      </c>
      <c r="E142" s="14" t="s">
        <v>277</v>
      </c>
      <c r="F142" s="16">
        <v>2247.16</v>
      </c>
      <c r="G142" s="16">
        <v>2172.33</v>
      </c>
      <c r="H142" s="16">
        <v>2213.5500000000002</v>
      </c>
      <c r="I142" s="16">
        <v>2865.87</v>
      </c>
      <c r="J142" s="16">
        <v>3009.24</v>
      </c>
      <c r="K142" s="16">
        <v>1304.3900000000001</v>
      </c>
      <c r="L142" s="16">
        <v>1582.83</v>
      </c>
      <c r="M142" s="16">
        <v>1996.29</v>
      </c>
      <c r="N142" s="16">
        <v>2787.36</v>
      </c>
      <c r="O142" s="16">
        <v>2805.72</v>
      </c>
      <c r="P142" s="16">
        <v>2705.13</v>
      </c>
      <c r="Q142" s="16">
        <v>2562.98</v>
      </c>
      <c r="R142" s="16">
        <v>2721.1</v>
      </c>
      <c r="S142" s="16">
        <v>2937.29</v>
      </c>
      <c r="T142" s="16">
        <v>2496.5500000000002</v>
      </c>
      <c r="U142" s="16">
        <v>2872.15</v>
      </c>
      <c r="V142" s="16">
        <v>3283.05</v>
      </c>
      <c r="W142" s="16">
        <v>3507.91</v>
      </c>
      <c r="X142" s="16">
        <v>4393.8500000000004</v>
      </c>
      <c r="Y142" s="16">
        <v>4668.8100000000004</v>
      </c>
      <c r="Z142" s="16">
        <v>4133.43</v>
      </c>
      <c r="AA142" s="16">
        <v>4848.1400000000003</v>
      </c>
      <c r="AB142" s="16">
        <v>5218.04</v>
      </c>
      <c r="AC142" s="16">
        <v>6782.88</v>
      </c>
      <c r="AD142" s="16">
        <v>6860.84</v>
      </c>
      <c r="AE142" s="16">
        <v>7514.62</v>
      </c>
      <c r="AF142" s="16">
        <v>8070.72</v>
      </c>
      <c r="AG142" s="16">
        <v>7297.78</v>
      </c>
      <c r="AH142" s="16">
        <v>6736.54</v>
      </c>
      <c r="AI142" s="16">
        <v>6851.72</v>
      </c>
      <c r="AJ142" s="16">
        <v>7736.88</v>
      </c>
      <c r="AK142" s="16">
        <v>9188.48</v>
      </c>
      <c r="AL142" s="16">
        <v>10007.18</v>
      </c>
      <c r="AM142" s="16">
        <v>10818.73</v>
      </c>
      <c r="AN142" s="16">
        <v>11808.99</v>
      </c>
      <c r="AO142" s="16">
        <v>9434.2999831932702</v>
      </c>
      <c r="AP142" s="16">
        <v>9690.1602521008408</v>
      </c>
      <c r="AQ142" s="16">
        <v>9946.0205210084005</v>
      </c>
      <c r="AR142" s="16">
        <v>10201.880789916</v>
      </c>
      <c r="AS142" s="16">
        <v>10457.7410588235</v>
      </c>
      <c r="AT142" s="16">
        <v>10713.601327731099</v>
      </c>
      <c r="AU142" s="16">
        <v>10969.461596638699</v>
      </c>
      <c r="AV142" s="16">
        <v>11225.321865546201</v>
      </c>
      <c r="AW142" s="16">
        <v>11481.1821344538</v>
      </c>
      <c r="AX142" s="16">
        <v>11737.0424033614</v>
      </c>
      <c r="AY142" s="16">
        <v>11992.9026722689</v>
      </c>
      <c r="AZ142" s="16">
        <v>12248.762941176499</v>
      </c>
      <c r="BA142" s="16">
        <v>12504.623210084101</v>
      </c>
      <c r="BB142" s="33">
        <f t="shared" si="32"/>
        <v>133168.70077310945</v>
      </c>
      <c r="BC142" s="16">
        <f t="shared" si="33"/>
        <v>8900</v>
      </c>
      <c r="BD142" s="16">
        <f t="shared" si="30"/>
        <v>9800</v>
      </c>
      <c r="BE142" s="16">
        <f t="shared" si="29"/>
        <v>10500</v>
      </c>
      <c r="BF142" s="16">
        <f t="shared" si="29"/>
        <v>9500</v>
      </c>
      <c r="BG142" s="16">
        <f t="shared" si="29"/>
        <v>8800</v>
      </c>
      <c r="BH142" s="16">
        <f t="shared" si="29"/>
        <v>8900</v>
      </c>
      <c r="BI142" s="16">
        <f t="shared" si="29"/>
        <v>10100</v>
      </c>
      <c r="BJ142" s="16">
        <f t="shared" si="29"/>
        <v>12000</v>
      </c>
      <c r="BK142" s="16">
        <f t="shared" si="29"/>
        <v>13000</v>
      </c>
      <c r="BL142" s="16">
        <f t="shared" si="27"/>
        <v>14100</v>
      </c>
      <c r="BM142" s="16">
        <f t="shared" si="27"/>
        <v>15400</v>
      </c>
      <c r="BN142" s="16">
        <f t="shared" si="27"/>
        <v>12300</v>
      </c>
      <c r="BO142" s="39"/>
      <c r="BP142" s="39"/>
      <c r="BQ142" s="39"/>
      <c r="BR142" s="39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0">
        <f t="shared" si="34"/>
        <v>0.92394754661296841</v>
      </c>
      <c r="CH142" s="30">
        <f t="shared" si="35"/>
        <v>0.8427965488289002</v>
      </c>
    </row>
    <row r="143" spans="1:256" x14ac:dyDescent="0.25">
      <c r="A143" s="13"/>
      <c r="B143" s="14" t="s">
        <v>278</v>
      </c>
      <c r="C143" s="15">
        <v>10</v>
      </c>
      <c r="D143" s="14" t="s">
        <v>260</v>
      </c>
      <c r="E143" s="14" t="s">
        <v>279</v>
      </c>
      <c r="F143" s="16">
        <v>5578.73</v>
      </c>
      <c r="G143" s="16">
        <v>6146.33</v>
      </c>
      <c r="H143" s="16">
        <v>5125.54</v>
      </c>
      <c r="I143" s="16">
        <v>3874.67</v>
      </c>
      <c r="J143" s="16">
        <v>3657.71</v>
      </c>
      <c r="K143" s="16">
        <v>2370.92</v>
      </c>
      <c r="L143" s="16">
        <v>1443.88</v>
      </c>
      <c r="M143" s="16">
        <v>2778.59</v>
      </c>
      <c r="N143" s="16">
        <v>2441.9</v>
      </c>
      <c r="O143" s="16">
        <v>1678.28</v>
      </c>
      <c r="P143" s="16">
        <v>2537.1999999999998</v>
      </c>
      <c r="Q143" s="16">
        <v>2908.27</v>
      </c>
      <c r="R143" s="16">
        <v>3849.45</v>
      </c>
      <c r="S143" s="16">
        <v>4837.01</v>
      </c>
      <c r="T143" s="16">
        <v>6017.15</v>
      </c>
      <c r="U143" s="16">
        <v>5796.98</v>
      </c>
      <c r="V143" s="16">
        <v>4900.41</v>
      </c>
      <c r="W143" s="16">
        <v>4441.29</v>
      </c>
      <c r="X143" s="16">
        <v>5382.08</v>
      </c>
      <c r="Y143" s="16">
        <v>3967.08</v>
      </c>
      <c r="Z143" s="16">
        <v>4845.32</v>
      </c>
      <c r="AA143" s="16">
        <v>6268.98</v>
      </c>
      <c r="AB143" s="16">
        <v>7489.94</v>
      </c>
      <c r="AC143" s="16">
        <v>7520.62</v>
      </c>
      <c r="AD143" s="16">
        <v>7357.26</v>
      </c>
      <c r="AE143" s="16">
        <v>5896.12</v>
      </c>
      <c r="AF143" s="16">
        <v>7328.98</v>
      </c>
      <c r="AG143" s="16">
        <v>7279.03</v>
      </c>
      <c r="AH143" s="16">
        <v>6122.9</v>
      </c>
      <c r="AI143" s="16">
        <v>5721.52</v>
      </c>
      <c r="AJ143" s="16">
        <v>5265.62</v>
      </c>
      <c r="AK143" s="16">
        <v>5471</v>
      </c>
      <c r="AL143" s="16">
        <v>5367.03</v>
      </c>
      <c r="AM143" s="16">
        <v>6053.87</v>
      </c>
      <c r="AN143" s="16">
        <v>6811.87</v>
      </c>
      <c r="AO143" s="16">
        <v>6798.8553613445401</v>
      </c>
      <c r="AP143" s="16">
        <v>6899.5321988795504</v>
      </c>
      <c r="AQ143" s="16">
        <v>7000.2090364145697</v>
      </c>
      <c r="AR143" s="16">
        <v>7100.8858739495799</v>
      </c>
      <c r="AS143" s="16">
        <v>7201.5627114846002</v>
      </c>
      <c r="AT143" s="16">
        <v>7302.2395490196104</v>
      </c>
      <c r="AU143" s="16">
        <v>7402.9163865546197</v>
      </c>
      <c r="AV143" s="16">
        <v>7503.59322408964</v>
      </c>
      <c r="AW143" s="16">
        <v>7604.2700616246502</v>
      </c>
      <c r="AX143" s="16">
        <v>7704.9468991596696</v>
      </c>
      <c r="AY143" s="16">
        <v>7805.6237366946798</v>
      </c>
      <c r="AZ143" s="16">
        <v>7906.30057422969</v>
      </c>
      <c r="BA143" s="16">
        <v>8006.9774117647103</v>
      </c>
      <c r="BB143" s="33">
        <f t="shared" si="32"/>
        <v>89439.057663865591</v>
      </c>
      <c r="BC143" s="16">
        <f t="shared" si="33"/>
        <v>8700</v>
      </c>
      <c r="BD143" s="16">
        <f t="shared" si="30"/>
        <v>7000</v>
      </c>
      <c r="BE143" s="16">
        <f t="shared" si="29"/>
        <v>8700</v>
      </c>
      <c r="BF143" s="16">
        <f t="shared" si="29"/>
        <v>8600</v>
      </c>
      <c r="BG143" s="16">
        <f t="shared" si="29"/>
        <v>7300</v>
      </c>
      <c r="BH143" s="16">
        <f t="shared" si="29"/>
        <v>6800</v>
      </c>
      <c r="BI143" s="16">
        <f t="shared" si="29"/>
        <v>6200</v>
      </c>
      <c r="BJ143" s="16">
        <f t="shared" si="29"/>
        <v>6500</v>
      </c>
      <c r="BK143" s="16">
        <f t="shared" si="29"/>
        <v>6400</v>
      </c>
      <c r="BL143" s="16">
        <f t="shared" si="27"/>
        <v>7200</v>
      </c>
      <c r="BM143" s="16">
        <f t="shared" si="27"/>
        <v>8100</v>
      </c>
      <c r="BN143" s="16">
        <f t="shared" si="27"/>
        <v>8100</v>
      </c>
      <c r="BO143" s="39"/>
      <c r="BP143" s="39"/>
      <c r="BQ143" s="39"/>
      <c r="BR143" s="39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0">
        <f t="shared" si="34"/>
        <v>0.61918604440589919</v>
      </c>
      <c r="CH143" s="30">
        <f t="shared" si="35"/>
        <v>0.36361746508279713</v>
      </c>
    </row>
    <row r="144" spans="1:256" x14ac:dyDescent="0.25">
      <c r="A144" s="13"/>
      <c r="B144" s="14" t="s">
        <v>280</v>
      </c>
      <c r="C144" s="15">
        <v>10</v>
      </c>
      <c r="D144" s="14" t="s">
        <v>260</v>
      </c>
      <c r="E144" s="14" t="s">
        <v>281</v>
      </c>
      <c r="F144" s="16">
        <v>2761.54</v>
      </c>
      <c r="G144" s="16">
        <v>2627.58</v>
      </c>
      <c r="H144" s="16">
        <v>2665.35</v>
      </c>
      <c r="I144" s="16">
        <v>3051.57</v>
      </c>
      <c r="J144" s="16">
        <v>3300.66</v>
      </c>
      <c r="K144" s="16">
        <v>3957.93</v>
      </c>
      <c r="L144" s="16">
        <v>3988.03</v>
      </c>
      <c r="M144" s="16">
        <v>5134.43</v>
      </c>
      <c r="N144" s="16">
        <v>5177.92</v>
      </c>
      <c r="O144" s="16">
        <v>5594.11</v>
      </c>
      <c r="P144" s="16">
        <v>5859.86</v>
      </c>
      <c r="Q144" s="16">
        <v>5568.56</v>
      </c>
      <c r="R144" s="16">
        <v>5118.5600000000004</v>
      </c>
      <c r="S144" s="16">
        <v>4148.8599999999997</v>
      </c>
      <c r="T144" s="16">
        <v>4038.71</v>
      </c>
      <c r="U144" s="16">
        <v>4437.67</v>
      </c>
      <c r="V144" s="16">
        <v>4429.9799999999996</v>
      </c>
      <c r="W144" s="16">
        <v>3665.26</v>
      </c>
      <c r="X144" s="16">
        <v>4272.5200000000004</v>
      </c>
      <c r="Y144" s="16">
        <v>4000.5</v>
      </c>
      <c r="Z144" s="16">
        <v>3295.06</v>
      </c>
      <c r="AA144" s="16">
        <v>4228.43</v>
      </c>
      <c r="AB144" s="16">
        <v>4742.1400000000003</v>
      </c>
      <c r="AC144" s="16">
        <v>4723.3599999999997</v>
      </c>
      <c r="AD144" s="16">
        <v>5569.73</v>
      </c>
      <c r="AE144" s="16">
        <v>6112.78</v>
      </c>
      <c r="AF144" s="16">
        <v>5233.28</v>
      </c>
      <c r="AG144" s="16">
        <v>4693.5</v>
      </c>
      <c r="AH144" s="16">
        <v>6409.34</v>
      </c>
      <c r="AI144" s="16">
        <v>4872.33</v>
      </c>
      <c r="AJ144" s="16">
        <v>5186.37</v>
      </c>
      <c r="AK144" s="16">
        <v>5479.14</v>
      </c>
      <c r="AL144" s="16">
        <v>3845.23</v>
      </c>
      <c r="AM144" s="16">
        <v>3661.27</v>
      </c>
      <c r="AN144" s="16">
        <v>4305.67</v>
      </c>
      <c r="AO144" s="16">
        <v>5192.24601680672</v>
      </c>
      <c r="AP144" s="16">
        <v>5232.8355098039201</v>
      </c>
      <c r="AQ144" s="16">
        <v>5273.4250028011202</v>
      </c>
      <c r="AR144" s="16">
        <v>5314.0144957983202</v>
      </c>
      <c r="AS144" s="16">
        <v>5354.6039887955203</v>
      </c>
      <c r="AT144" s="16">
        <v>5395.1934817927104</v>
      </c>
      <c r="AU144" s="16">
        <v>5435.7829747899104</v>
      </c>
      <c r="AV144" s="16">
        <v>5476.3724677871096</v>
      </c>
      <c r="AW144" s="16">
        <v>5516.9619607843097</v>
      </c>
      <c r="AX144" s="16">
        <v>5557.5514537815097</v>
      </c>
      <c r="AY144" s="16">
        <v>5598.1409467787098</v>
      </c>
      <c r="AZ144" s="16">
        <v>5638.7304397759099</v>
      </c>
      <c r="BA144" s="16">
        <v>5679.3199327731099</v>
      </c>
      <c r="BB144" s="33">
        <f t="shared" si="32"/>
        <v>65472.932655462158</v>
      </c>
      <c r="BC144" s="16">
        <f t="shared" si="33"/>
        <v>6000</v>
      </c>
      <c r="BD144" s="16">
        <f t="shared" si="30"/>
        <v>6600</v>
      </c>
      <c r="BE144" s="16">
        <f t="shared" si="29"/>
        <v>5700</v>
      </c>
      <c r="BF144" s="16">
        <f t="shared" si="29"/>
        <v>5100</v>
      </c>
      <c r="BG144" s="16">
        <f t="shared" si="29"/>
        <v>6900</v>
      </c>
      <c r="BH144" s="16">
        <f t="shared" si="29"/>
        <v>5300</v>
      </c>
      <c r="BI144" s="16">
        <f t="shared" si="29"/>
        <v>5600</v>
      </c>
      <c r="BJ144" s="16">
        <f t="shared" si="29"/>
        <v>5900</v>
      </c>
      <c r="BK144" s="16">
        <f t="shared" si="29"/>
        <v>4200</v>
      </c>
      <c r="BL144" s="16">
        <f t="shared" si="27"/>
        <v>4000</v>
      </c>
      <c r="BM144" s="16">
        <f t="shared" si="27"/>
        <v>4700</v>
      </c>
      <c r="BN144" s="16">
        <f t="shared" si="27"/>
        <v>5600</v>
      </c>
      <c r="BO144" s="39"/>
      <c r="BP144" s="39"/>
      <c r="BQ144" s="39"/>
      <c r="BR144" s="39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0">
        <f t="shared" si="34"/>
        <v>0.43679349594030586</v>
      </c>
      <c r="CH144" s="30">
        <f t="shared" si="35"/>
        <v>0.17808174411514996</v>
      </c>
    </row>
    <row r="145" spans="2:86" s="13" customFormat="1" x14ac:dyDescent="0.25">
      <c r="B145" s="14" t="s">
        <v>282</v>
      </c>
      <c r="C145" s="15">
        <v>10</v>
      </c>
      <c r="D145" s="14" t="s">
        <v>260</v>
      </c>
      <c r="E145" s="14" t="s">
        <v>283</v>
      </c>
      <c r="F145" s="16">
        <v>4904.17</v>
      </c>
      <c r="G145" s="16">
        <v>6254.51</v>
      </c>
      <c r="H145" s="16">
        <v>5671.37</v>
      </c>
      <c r="I145" s="16">
        <v>5306.5</v>
      </c>
      <c r="J145" s="16">
        <v>4452.3100000000004</v>
      </c>
      <c r="K145" s="16">
        <v>5484.94</v>
      </c>
      <c r="L145" s="16">
        <v>6246.27</v>
      </c>
      <c r="M145" s="16">
        <v>7381.49</v>
      </c>
      <c r="N145" s="16">
        <v>8798.2099999999991</v>
      </c>
      <c r="O145" s="16">
        <v>7846</v>
      </c>
      <c r="P145" s="16">
        <v>9334.48</v>
      </c>
      <c r="Q145" s="16">
        <v>11092.08</v>
      </c>
      <c r="R145" s="16">
        <v>11853.72</v>
      </c>
      <c r="S145" s="16">
        <v>11716.01</v>
      </c>
      <c r="T145" s="16">
        <v>12438.58</v>
      </c>
      <c r="U145" s="16">
        <v>13597.87</v>
      </c>
      <c r="V145" s="16">
        <v>13582.36</v>
      </c>
      <c r="W145" s="16">
        <v>13036.31</v>
      </c>
      <c r="X145" s="16">
        <v>12940.64</v>
      </c>
      <c r="Y145" s="16">
        <v>12415.08</v>
      </c>
      <c r="Z145" s="16">
        <v>12350.44</v>
      </c>
      <c r="AA145" s="16">
        <v>12334.96</v>
      </c>
      <c r="AB145" s="16">
        <v>11533.88</v>
      </c>
      <c r="AC145" s="16">
        <v>11150.9</v>
      </c>
      <c r="AD145" s="16">
        <v>11008.43</v>
      </c>
      <c r="AE145" s="16">
        <v>11023.16</v>
      </c>
      <c r="AF145" s="16">
        <v>12333.89</v>
      </c>
      <c r="AG145" s="16">
        <v>11381.97</v>
      </c>
      <c r="AH145" s="16">
        <v>11122.39</v>
      </c>
      <c r="AI145" s="16">
        <v>9777.6299999999992</v>
      </c>
      <c r="AJ145" s="16">
        <v>9757.41</v>
      </c>
      <c r="AK145" s="16">
        <v>9023.2000000000007</v>
      </c>
      <c r="AL145" s="16">
        <v>9258.85</v>
      </c>
      <c r="AM145" s="16">
        <v>9893.39</v>
      </c>
      <c r="AN145" s="16">
        <v>10364.1</v>
      </c>
      <c r="AO145" s="16">
        <v>12616.9946554622</v>
      </c>
      <c r="AP145" s="16">
        <v>12767.672929971999</v>
      </c>
      <c r="AQ145" s="16">
        <v>12918.3512044818</v>
      </c>
      <c r="AR145" s="16">
        <v>13069.029478991601</v>
      </c>
      <c r="AS145" s="16">
        <v>13219.7077535014</v>
      </c>
      <c r="AT145" s="16">
        <v>13370.3860280112</v>
      </c>
      <c r="AU145" s="16">
        <v>13521.064302520999</v>
      </c>
      <c r="AV145" s="16">
        <v>13671.7425770308</v>
      </c>
      <c r="AW145" s="16">
        <v>13822.420851540601</v>
      </c>
      <c r="AX145" s="16">
        <v>13973.0991260504</v>
      </c>
      <c r="AY145" s="16">
        <v>14123.7774005602</v>
      </c>
      <c r="AZ145" s="16">
        <v>14274.455675069999</v>
      </c>
      <c r="BA145" s="16">
        <v>14425.1339495798</v>
      </c>
      <c r="BB145" s="33">
        <f t="shared" si="32"/>
        <v>163156.8412773108</v>
      </c>
      <c r="BC145" s="16">
        <f t="shared" si="33"/>
        <v>14100</v>
      </c>
      <c r="BD145" s="16">
        <f t="shared" si="30"/>
        <v>14100</v>
      </c>
      <c r="BE145" s="16">
        <f t="shared" si="29"/>
        <v>15800</v>
      </c>
      <c r="BF145" s="16">
        <f t="shared" si="29"/>
        <v>14600</v>
      </c>
      <c r="BG145" s="16">
        <f t="shared" si="29"/>
        <v>14200</v>
      </c>
      <c r="BH145" s="16">
        <f t="shared" si="29"/>
        <v>12500</v>
      </c>
      <c r="BI145" s="16">
        <f t="shared" si="29"/>
        <v>12500</v>
      </c>
      <c r="BJ145" s="16">
        <f t="shared" si="29"/>
        <v>11500</v>
      </c>
      <c r="BK145" s="16">
        <f t="shared" si="29"/>
        <v>11800</v>
      </c>
      <c r="BL145" s="16">
        <f t="shared" si="27"/>
        <v>12700</v>
      </c>
      <c r="BM145" s="16">
        <f t="shared" si="27"/>
        <v>13300</v>
      </c>
      <c r="BN145" s="16">
        <f t="shared" si="27"/>
        <v>16100</v>
      </c>
      <c r="BO145" s="39"/>
      <c r="BP145" s="39"/>
      <c r="BQ145" s="39"/>
      <c r="BR145" s="39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0">
        <f t="shared" si="34"/>
        <v>0.58697188187325666</v>
      </c>
      <c r="CH145" s="30">
        <f t="shared" si="35"/>
        <v>0.32572266417497803</v>
      </c>
    </row>
    <row r="146" spans="2:86" s="13" customFormat="1" x14ac:dyDescent="0.25">
      <c r="B146" s="14" t="s">
        <v>284</v>
      </c>
      <c r="C146" s="15">
        <v>10</v>
      </c>
      <c r="D146" s="14" t="s">
        <v>260</v>
      </c>
      <c r="E146" s="14" t="s">
        <v>285</v>
      </c>
      <c r="F146" s="16">
        <v>4973.3999999999996</v>
      </c>
      <c r="G146" s="16">
        <v>4566.93</v>
      </c>
      <c r="H146" s="16">
        <v>4421.75</v>
      </c>
      <c r="I146" s="16">
        <v>4766.7</v>
      </c>
      <c r="J146" s="16">
        <v>4613.72</v>
      </c>
      <c r="K146" s="16">
        <v>5185.5600000000004</v>
      </c>
      <c r="L146" s="16">
        <v>4699.66</v>
      </c>
      <c r="M146" s="16">
        <v>5823.39</v>
      </c>
      <c r="N146" s="16">
        <v>5881.99</v>
      </c>
      <c r="O146" s="16">
        <v>4573.25</v>
      </c>
      <c r="P146" s="16">
        <v>5500.9</v>
      </c>
      <c r="Q146" s="16">
        <v>4227.34</v>
      </c>
      <c r="R146" s="16">
        <v>4239.33</v>
      </c>
      <c r="S146" s="16">
        <v>3093.9</v>
      </c>
      <c r="T146" s="16">
        <v>3274.98</v>
      </c>
      <c r="U146" s="16">
        <v>4681.62</v>
      </c>
      <c r="V146" s="16">
        <v>4794.97</v>
      </c>
      <c r="W146" s="16">
        <v>5530.67</v>
      </c>
      <c r="X146" s="16">
        <v>5665.45</v>
      </c>
      <c r="Y146" s="16">
        <v>4197.3599999999997</v>
      </c>
      <c r="Z146" s="16">
        <v>4205.6899999999996</v>
      </c>
      <c r="AA146" s="16">
        <v>4663.95</v>
      </c>
      <c r="AB146" s="16">
        <v>5042.47</v>
      </c>
      <c r="AC146" s="16">
        <v>4023.16</v>
      </c>
      <c r="AD146" s="16">
        <v>3989.87</v>
      </c>
      <c r="AE146" s="16">
        <v>4179.6400000000003</v>
      </c>
      <c r="AF146" s="16">
        <v>3212.46</v>
      </c>
      <c r="AG146" s="16">
        <v>3659.89</v>
      </c>
      <c r="AH146" s="16">
        <v>3593.23</v>
      </c>
      <c r="AI146" s="16">
        <v>3621.47</v>
      </c>
      <c r="AJ146" s="16">
        <v>3454.96</v>
      </c>
      <c r="AK146" s="16">
        <v>3617.84</v>
      </c>
      <c r="AL146" s="16">
        <v>4209.7299999999996</v>
      </c>
      <c r="AM146" s="16">
        <v>2261.16</v>
      </c>
      <c r="AN146" s="16">
        <v>2640.12</v>
      </c>
      <c r="AO146" s="16">
        <v>3361.61426890756</v>
      </c>
      <c r="AP146" s="16">
        <v>3308.5475854341698</v>
      </c>
      <c r="AQ146" s="16">
        <v>3255.4809019607801</v>
      </c>
      <c r="AR146" s="16">
        <v>3202.4142184873899</v>
      </c>
      <c r="AS146" s="16">
        <v>3149.3475350140002</v>
      </c>
      <c r="AT146" s="16">
        <v>3096.28085154061</v>
      </c>
      <c r="AU146" s="16">
        <v>3043.2141680672298</v>
      </c>
      <c r="AV146" s="16">
        <v>2990.1474845938401</v>
      </c>
      <c r="AW146" s="16">
        <v>2937.0808011204499</v>
      </c>
      <c r="AX146" s="16">
        <v>2884.0141176470602</v>
      </c>
      <c r="AY146" s="16">
        <v>2830.94743417367</v>
      </c>
      <c r="AZ146" s="16">
        <v>2777.8807507002798</v>
      </c>
      <c r="BA146" s="16">
        <v>2724.8140672268901</v>
      </c>
      <c r="BB146" s="33">
        <f t="shared" si="32"/>
        <v>36200.169915966369</v>
      </c>
      <c r="BC146" s="16">
        <f t="shared" si="33"/>
        <v>3500</v>
      </c>
      <c r="BD146" s="16">
        <f t="shared" si="30"/>
        <v>3600</v>
      </c>
      <c r="BE146" s="16">
        <f t="shared" si="29"/>
        <v>2800</v>
      </c>
      <c r="BF146" s="16">
        <f t="shared" si="29"/>
        <v>3200</v>
      </c>
      <c r="BG146" s="16">
        <f t="shared" si="29"/>
        <v>3100</v>
      </c>
      <c r="BH146" s="16">
        <f t="shared" si="29"/>
        <v>3100</v>
      </c>
      <c r="BI146" s="16">
        <f t="shared" si="29"/>
        <v>3000</v>
      </c>
      <c r="BJ146" s="16">
        <f t="shared" si="29"/>
        <v>3100</v>
      </c>
      <c r="BK146" s="16">
        <f t="shared" si="29"/>
        <v>3600</v>
      </c>
      <c r="BL146" s="16">
        <f t="shared" si="27"/>
        <v>2000</v>
      </c>
      <c r="BM146" s="16">
        <f t="shared" si="27"/>
        <v>2300</v>
      </c>
      <c r="BN146" s="16">
        <f t="shared" si="27"/>
        <v>2900</v>
      </c>
      <c r="BO146" s="39"/>
      <c r="BP146" s="39"/>
      <c r="BQ146" s="39"/>
      <c r="BR146" s="39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0">
        <f t="shared" si="34"/>
        <v>0.63825682473123124</v>
      </c>
      <c r="CH146" s="30">
        <f t="shared" si="35"/>
        <v>0.38711873166336452</v>
      </c>
    </row>
    <row r="147" spans="2:86" s="13" customFormat="1" x14ac:dyDescent="0.25">
      <c r="B147" s="14" t="s">
        <v>286</v>
      </c>
      <c r="C147" s="15">
        <v>10</v>
      </c>
      <c r="D147" s="14" t="s">
        <v>260</v>
      </c>
      <c r="E147" s="14" t="s">
        <v>287</v>
      </c>
      <c r="F147" s="16">
        <v>1202.5999999999999</v>
      </c>
      <c r="G147" s="16">
        <v>1339.23</v>
      </c>
      <c r="H147" s="16">
        <v>782.74</v>
      </c>
      <c r="I147" s="16">
        <v>-675.76</v>
      </c>
      <c r="J147" s="16">
        <v>187.05</v>
      </c>
      <c r="K147" s="16">
        <v>988.06</v>
      </c>
      <c r="L147" s="16">
        <v>-340.67</v>
      </c>
      <c r="M147" s="16">
        <v>-1024.99</v>
      </c>
      <c r="N147" s="16">
        <v>-1430.9</v>
      </c>
      <c r="O147" s="16">
        <v>-808.06</v>
      </c>
      <c r="P147" s="16">
        <v>-1160.8900000000001</v>
      </c>
      <c r="Q147" s="16">
        <v>-2349.2800000000002</v>
      </c>
      <c r="R147" s="16">
        <v>-2440.91</v>
      </c>
      <c r="S147" s="16">
        <v>-3152.85</v>
      </c>
      <c r="T147" s="16">
        <v>-2735.78</v>
      </c>
      <c r="U147" s="16">
        <v>-2592.8000000000002</v>
      </c>
      <c r="V147" s="16">
        <v>-4066.98</v>
      </c>
      <c r="W147" s="16">
        <v>-4000.8</v>
      </c>
      <c r="X147" s="16">
        <v>-4646.91</v>
      </c>
      <c r="Y147" s="16">
        <v>-5927.04</v>
      </c>
      <c r="Z147" s="16">
        <v>-6825.13</v>
      </c>
      <c r="AA147" s="16">
        <v>-5659.35</v>
      </c>
      <c r="AB147" s="16">
        <v>-5934.66</v>
      </c>
      <c r="AC147" s="16">
        <v>-7602.95</v>
      </c>
      <c r="AD147" s="16">
        <v>-7542.47</v>
      </c>
      <c r="AE147" s="16">
        <v>-8459.5300000000007</v>
      </c>
      <c r="AF147" s="16">
        <v>-6779.43</v>
      </c>
      <c r="AG147" s="16">
        <v>-5893.2</v>
      </c>
      <c r="AH147" s="16">
        <v>-5932.4</v>
      </c>
      <c r="AI147" s="16">
        <v>-5892.04</v>
      </c>
      <c r="AJ147" s="16">
        <v>-4825.6400000000003</v>
      </c>
      <c r="AK147" s="16">
        <v>-3951.94</v>
      </c>
      <c r="AL147" s="16">
        <v>-4129.6499999999996</v>
      </c>
      <c r="AM147" s="16">
        <v>-3433.7</v>
      </c>
      <c r="AN147" s="16">
        <v>-3496.67</v>
      </c>
      <c r="AO147" s="16">
        <v>-7269.6870252100898</v>
      </c>
      <c r="AP147" s="16">
        <v>-7484.3304313725503</v>
      </c>
      <c r="AQ147" s="16">
        <v>-7698.9738375350098</v>
      </c>
      <c r="AR147" s="16">
        <v>-7913.6172436974803</v>
      </c>
      <c r="AS147" s="16">
        <v>-8128.2606498599498</v>
      </c>
      <c r="AT147" s="16">
        <v>-8342.9040560224093</v>
      </c>
      <c r="AU147" s="16">
        <v>-8557.5474621848698</v>
      </c>
      <c r="AV147" s="16">
        <v>-8772.1908683473393</v>
      </c>
      <c r="AW147" s="16">
        <v>-8986.8342745098107</v>
      </c>
      <c r="AX147" s="16">
        <v>-9201.4776806722693</v>
      </c>
      <c r="AY147" s="16">
        <v>-9416.1210868347298</v>
      </c>
      <c r="AZ147" s="16">
        <v>-9630.7644929971993</v>
      </c>
      <c r="BA147" s="16">
        <v>-9845.4078991597107</v>
      </c>
      <c r="BB147" s="33">
        <f t="shared" si="32"/>
        <v>-103978.42998319332</v>
      </c>
      <c r="BC147" s="16">
        <f t="shared" si="33"/>
        <v>-11600</v>
      </c>
      <c r="BD147" s="16">
        <f t="shared" si="30"/>
        <v>-13000</v>
      </c>
      <c r="BE147" s="16">
        <f t="shared" si="29"/>
        <v>-10400</v>
      </c>
      <c r="BF147" s="16">
        <f t="shared" si="29"/>
        <v>-9100</v>
      </c>
      <c r="BG147" s="16">
        <f t="shared" si="29"/>
        <v>-9100</v>
      </c>
      <c r="BH147" s="16">
        <f t="shared" si="29"/>
        <v>-9100</v>
      </c>
      <c r="BI147" s="16">
        <f t="shared" si="29"/>
        <v>-7400</v>
      </c>
      <c r="BJ147" s="16">
        <f t="shared" si="29"/>
        <v>-6100</v>
      </c>
      <c r="BK147" s="16">
        <f t="shared" si="29"/>
        <v>-6400</v>
      </c>
      <c r="BL147" s="16">
        <f t="shared" si="27"/>
        <v>-5300</v>
      </c>
      <c r="BM147" s="16">
        <f t="shared" si="27"/>
        <v>-5400</v>
      </c>
      <c r="BN147" s="16">
        <f t="shared" si="27"/>
        <v>-11200</v>
      </c>
      <c r="BO147" s="39"/>
      <c r="BP147" s="39"/>
      <c r="BQ147" s="39"/>
      <c r="BR147" s="39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0">
        <f t="shared" si="34"/>
        <v>0.80767377946718821</v>
      </c>
      <c r="CH147" s="30">
        <f t="shared" si="35"/>
        <v>0.63293416767364374</v>
      </c>
    </row>
    <row r="148" spans="2:86" s="13" customFormat="1" x14ac:dyDescent="0.25">
      <c r="B148" s="14" t="s">
        <v>288</v>
      </c>
      <c r="C148" s="15">
        <v>10</v>
      </c>
      <c r="D148" s="14" t="s">
        <v>260</v>
      </c>
      <c r="E148" s="14" t="s">
        <v>289</v>
      </c>
      <c r="F148" s="16">
        <v>10839.68</v>
      </c>
      <c r="G148" s="16">
        <v>11478.29</v>
      </c>
      <c r="H148" s="16">
        <v>11929.88</v>
      </c>
      <c r="I148" s="16">
        <v>11793.68</v>
      </c>
      <c r="J148" s="16">
        <v>12289.07</v>
      </c>
      <c r="K148" s="16">
        <v>12557.46</v>
      </c>
      <c r="L148" s="16">
        <v>12821</v>
      </c>
      <c r="M148" s="16">
        <v>13394.97</v>
      </c>
      <c r="N148" s="16">
        <v>13800.25</v>
      </c>
      <c r="O148" s="16">
        <v>13818.19</v>
      </c>
      <c r="P148" s="16">
        <v>14154.05</v>
      </c>
      <c r="Q148" s="16">
        <v>13993.16</v>
      </c>
      <c r="R148" s="16">
        <v>13875.64</v>
      </c>
      <c r="S148" s="16">
        <v>13988.75</v>
      </c>
      <c r="T148" s="16">
        <v>14769.81</v>
      </c>
      <c r="U148" s="16">
        <v>15468.07</v>
      </c>
      <c r="V148" s="16">
        <v>14724.02</v>
      </c>
      <c r="W148" s="16">
        <v>13968.52</v>
      </c>
      <c r="X148" s="16">
        <v>14380.98</v>
      </c>
      <c r="Y148" s="16">
        <v>15264.92</v>
      </c>
      <c r="Z148" s="16">
        <v>14428.95</v>
      </c>
      <c r="AA148" s="16">
        <v>14531.26</v>
      </c>
      <c r="AB148" s="16">
        <v>14885.98</v>
      </c>
      <c r="AC148" s="16">
        <v>16092.31</v>
      </c>
      <c r="AD148" s="16">
        <v>15768.49</v>
      </c>
      <c r="AE148" s="16">
        <v>14410.44</v>
      </c>
      <c r="AF148" s="16">
        <v>14905.2</v>
      </c>
      <c r="AG148" s="16">
        <v>14489.64</v>
      </c>
      <c r="AH148" s="16">
        <v>14207.59</v>
      </c>
      <c r="AI148" s="16">
        <v>14602.85</v>
      </c>
      <c r="AJ148" s="16">
        <v>12741.69</v>
      </c>
      <c r="AK148" s="16">
        <v>14028.84</v>
      </c>
      <c r="AL148" s="16">
        <v>13649.85</v>
      </c>
      <c r="AM148" s="16">
        <v>14179.62</v>
      </c>
      <c r="AN148" s="16">
        <v>15012.94</v>
      </c>
      <c r="AO148" s="16">
        <v>15292.314268907599</v>
      </c>
      <c r="AP148" s="16">
        <v>15368.4808711485</v>
      </c>
      <c r="AQ148" s="16">
        <v>15444.647473389399</v>
      </c>
      <c r="AR148" s="16">
        <v>15520.8140756303</v>
      </c>
      <c r="AS148" s="16">
        <v>15596.980677871101</v>
      </c>
      <c r="AT148" s="16">
        <v>15673.1472801121</v>
      </c>
      <c r="AU148" s="16">
        <v>15749.313882352901</v>
      </c>
      <c r="AV148" s="16">
        <v>15825.4804845938</v>
      </c>
      <c r="AW148" s="16">
        <v>15901.647086834701</v>
      </c>
      <c r="AX148" s="16">
        <v>15977.8136890756</v>
      </c>
      <c r="AY148" s="16">
        <v>16053.9802913165</v>
      </c>
      <c r="AZ148" s="16">
        <v>16130.146893557399</v>
      </c>
      <c r="BA148" s="16">
        <v>16206.3134957983</v>
      </c>
      <c r="BB148" s="33">
        <f t="shared" si="32"/>
        <v>189448.76620168058</v>
      </c>
      <c r="BC148" s="16">
        <f t="shared" si="33"/>
        <v>17200</v>
      </c>
      <c r="BD148" s="16">
        <f t="shared" si="30"/>
        <v>15800</v>
      </c>
      <c r="BE148" s="16">
        <f t="shared" si="29"/>
        <v>16300</v>
      </c>
      <c r="BF148" s="16">
        <f t="shared" si="29"/>
        <v>15800</v>
      </c>
      <c r="BG148" s="16">
        <f t="shared" si="29"/>
        <v>15500</v>
      </c>
      <c r="BH148" s="16">
        <f t="shared" si="29"/>
        <v>16000</v>
      </c>
      <c r="BI148" s="16">
        <f t="shared" si="29"/>
        <v>13900</v>
      </c>
      <c r="BJ148" s="16">
        <f t="shared" si="29"/>
        <v>15300</v>
      </c>
      <c r="BK148" s="16">
        <f t="shared" si="29"/>
        <v>14900</v>
      </c>
      <c r="BL148" s="16">
        <f t="shared" si="27"/>
        <v>15500</v>
      </c>
      <c r="BM148" s="16">
        <f t="shared" si="27"/>
        <v>16400</v>
      </c>
      <c r="BN148" s="16">
        <f t="shared" si="27"/>
        <v>16700</v>
      </c>
      <c r="BO148" s="39"/>
      <c r="BP148" s="39"/>
      <c r="BQ148" s="39"/>
      <c r="BR148" s="39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0">
        <f t="shared" si="34"/>
        <v>0.65780299525904196</v>
      </c>
      <c r="CH148" s="30">
        <f t="shared" si="35"/>
        <v>0.41210853666362163</v>
      </c>
    </row>
    <row r="149" spans="2:86" s="13" customFormat="1" x14ac:dyDescent="0.25">
      <c r="B149" s="14" t="s">
        <v>290</v>
      </c>
      <c r="C149" s="15">
        <v>10</v>
      </c>
      <c r="D149" s="14" t="s">
        <v>260</v>
      </c>
      <c r="E149" s="14" t="s">
        <v>291</v>
      </c>
      <c r="F149" s="16">
        <v>7422.54</v>
      </c>
      <c r="G149" s="16">
        <v>9016.61</v>
      </c>
      <c r="H149" s="16">
        <v>9467.4500000000007</v>
      </c>
      <c r="I149" s="16">
        <v>9118.69</v>
      </c>
      <c r="J149" s="16">
        <v>9238.1200000000008</v>
      </c>
      <c r="K149" s="16">
        <v>8432.11</v>
      </c>
      <c r="L149" s="16">
        <v>8740.7099999999991</v>
      </c>
      <c r="M149" s="16">
        <v>8352.11</v>
      </c>
      <c r="N149" s="16">
        <v>9431</v>
      </c>
      <c r="O149" s="16">
        <v>8695.0499999999993</v>
      </c>
      <c r="P149" s="16">
        <v>7629.11</v>
      </c>
      <c r="Q149" s="16">
        <v>8349.51</v>
      </c>
      <c r="R149" s="16">
        <v>7554.97</v>
      </c>
      <c r="S149" s="16">
        <v>8107.24</v>
      </c>
      <c r="T149" s="16">
        <v>8057.41</v>
      </c>
      <c r="U149" s="16">
        <v>6907.39</v>
      </c>
      <c r="V149" s="16">
        <v>6917.97</v>
      </c>
      <c r="W149" s="16">
        <v>6754.67</v>
      </c>
      <c r="X149" s="16">
        <v>6592.66</v>
      </c>
      <c r="Y149" s="16">
        <v>7874.31</v>
      </c>
      <c r="Z149" s="16">
        <v>6965.79</v>
      </c>
      <c r="AA149" s="16">
        <v>6340.42</v>
      </c>
      <c r="AB149" s="16">
        <v>6753.8</v>
      </c>
      <c r="AC149" s="16">
        <v>6843.67</v>
      </c>
      <c r="AD149" s="16">
        <v>6798.38</v>
      </c>
      <c r="AE149" s="16">
        <v>7391.12</v>
      </c>
      <c r="AF149" s="16">
        <v>7606.39</v>
      </c>
      <c r="AG149" s="16">
        <v>7504.47</v>
      </c>
      <c r="AH149" s="16">
        <v>7716.6</v>
      </c>
      <c r="AI149" s="16">
        <v>7705.73</v>
      </c>
      <c r="AJ149" s="16">
        <v>8814.8799999999992</v>
      </c>
      <c r="AK149" s="16">
        <v>9517.6</v>
      </c>
      <c r="AL149" s="16">
        <v>9150.1299999999992</v>
      </c>
      <c r="AM149" s="16">
        <v>9841.73</v>
      </c>
      <c r="AN149" s="16">
        <v>8910.51</v>
      </c>
      <c r="AO149" s="16">
        <v>7767.4168235294101</v>
      </c>
      <c r="AP149" s="16">
        <v>7753.6687899159697</v>
      </c>
      <c r="AQ149" s="16">
        <v>7739.9207563025202</v>
      </c>
      <c r="AR149" s="16">
        <v>7726.1727226890798</v>
      </c>
      <c r="AS149" s="16">
        <v>7712.4246890756303</v>
      </c>
      <c r="AT149" s="16">
        <v>7698.67665546219</v>
      </c>
      <c r="AU149" s="16">
        <v>7684.9286218487396</v>
      </c>
      <c r="AV149" s="16">
        <v>7671.1805882353001</v>
      </c>
      <c r="AW149" s="16">
        <v>7657.4325546218497</v>
      </c>
      <c r="AX149" s="16">
        <v>7643.6845210084102</v>
      </c>
      <c r="AY149" s="16">
        <v>7629.9364873949598</v>
      </c>
      <c r="AZ149" s="16">
        <v>7616.1884537815204</v>
      </c>
      <c r="BA149" s="16">
        <v>7602.44042016807</v>
      </c>
      <c r="BB149" s="33">
        <f t="shared" si="32"/>
        <v>92136.655260504238</v>
      </c>
      <c r="BC149" s="16">
        <f t="shared" si="33"/>
        <v>6300</v>
      </c>
      <c r="BD149" s="16">
        <f t="shared" si="30"/>
        <v>6900</v>
      </c>
      <c r="BE149" s="16">
        <f t="shared" si="29"/>
        <v>7100</v>
      </c>
      <c r="BF149" s="16">
        <f t="shared" si="29"/>
        <v>7000</v>
      </c>
      <c r="BG149" s="16">
        <f t="shared" si="29"/>
        <v>7200</v>
      </c>
      <c r="BH149" s="16">
        <f t="shared" si="29"/>
        <v>7200</v>
      </c>
      <c r="BI149" s="16">
        <f t="shared" si="29"/>
        <v>8200</v>
      </c>
      <c r="BJ149" s="16">
        <f t="shared" si="29"/>
        <v>8900</v>
      </c>
      <c r="BK149" s="16">
        <f t="shared" si="29"/>
        <v>8500</v>
      </c>
      <c r="BL149" s="16">
        <f t="shared" si="27"/>
        <v>9200</v>
      </c>
      <c r="BM149" s="16">
        <f t="shared" si="27"/>
        <v>8300</v>
      </c>
      <c r="BN149" s="16">
        <f t="shared" si="27"/>
        <v>7200</v>
      </c>
      <c r="BO149" s="39"/>
      <c r="BP149" s="39"/>
      <c r="BQ149" s="39"/>
      <c r="BR149" s="39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0">
        <f t="shared" si="34"/>
        <v>0.14819354794376852</v>
      </c>
      <c r="CH149" s="30">
        <f t="shared" si="35"/>
        <v>2.0232378284644435E-2</v>
      </c>
    </row>
    <row r="150" spans="2:86" s="13" customFormat="1" x14ac:dyDescent="0.25">
      <c r="B150" s="14" t="s">
        <v>292</v>
      </c>
      <c r="C150" s="15">
        <v>10</v>
      </c>
      <c r="D150" s="14" t="s">
        <v>260</v>
      </c>
      <c r="E150" s="14" t="s">
        <v>293</v>
      </c>
      <c r="F150" s="16">
        <v>4576.87</v>
      </c>
      <c r="G150" s="16">
        <v>4050.47</v>
      </c>
      <c r="H150" s="16">
        <v>4819.3999999999996</v>
      </c>
      <c r="I150" s="16">
        <v>3918.02</v>
      </c>
      <c r="J150" s="16">
        <v>2928.35</v>
      </c>
      <c r="K150" s="16">
        <v>3855.77</v>
      </c>
      <c r="L150" s="16">
        <v>3519.08</v>
      </c>
      <c r="M150" s="16">
        <v>3612.39</v>
      </c>
      <c r="N150" s="16">
        <v>2946.44</v>
      </c>
      <c r="O150" s="16">
        <v>1530.39</v>
      </c>
      <c r="P150" s="16">
        <v>2525.1999999999998</v>
      </c>
      <c r="Q150" s="16">
        <v>3961.28</v>
      </c>
      <c r="R150" s="16">
        <v>3870.03</v>
      </c>
      <c r="S150" s="16">
        <v>2291.4299999999998</v>
      </c>
      <c r="T150" s="16">
        <v>2220.2399999999998</v>
      </c>
      <c r="U150" s="16">
        <v>2017.37</v>
      </c>
      <c r="V150" s="16">
        <v>1773.82</v>
      </c>
      <c r="W150" s="16">
        <v>2478.52</v>
      </c>
      <c r="X150" s="16">
        <v>2840.6</v>
      </c>
      <c r="Y150" s="16">
        <v>2140.11</v>
      </c>
      <c r="Z150" s="16">
        <v>1772.92</v>
      </c>
      <c r="AA150" s="16">
        <v>2214.2399999999998</v>
      </c>
      <c r="AB150" s="16">
        <v>1790.5</v>
      </c>
      <c r="AC150" s="16">
        <v>1344.41</v>
      </c>
      <c r="AD150" s="16">
        <v>-281.81</v>
      </c>
      <c r="AE150" s="16">
        <v>1224.74</v>
      </c>
      <c r="AF150" s="16">
        <v>2211.7399999999998</v>
      </c>
      <c r="AG150" s="16">
        <v>2492.23</v>
      </c>
      <c r="AH150" s="16">
        <v>3034.61</v>
      </c>
      <c r="AI150" s="16">
        <v>3877.62</v>
      </c>
      <c r="AJ150" s="16">
        <v>4094.83</v>
      </c>
      <c r="AK150" s="16">
        <v>3525.91</v>
      </c>
      <c r="AL150" s="16">
        <v>2570.25</v>
      </c>
      <c r="AM150" s="16">
        <v>1603.48</v>
      </c>
      <c r="AN150" s="16">
        <v>1264.4000000000001</v>
      </c>
      <c r="AO150" s="16">
        <v>1740.5931092436999</v>
      </c>
      <c r="AP150" s="16">
        <v>1687.10883753502</v>
      </c>
      <c r="AQ150" s="16">
        <v>1633.6245658263299</v>
      </c>
      <c r="AR150" s="16">
        <v>1580.14029411765</v>
      </c>
      <c r="AS150" s="16">
        <v>1526.6560224089601</v>
      </c>
      <c r="AT150" s="16">
        <v>1473.17175070028</v>
      </c>
      <c r="AU150" s="16">
        <v>1419.6874789916001</v>
      </c>
      <c r="AV150" s="16">
        <v>1366.2032072829099</v>
      </c>
      <c r="AW150" s="16">
        <v>1312.71893557423</v>
      </c>
      <c r="AX150" s="16">
        <v>1259.2346638655499</v>
      </c>
      <c r="AY150" s="16">
        <v>1205.75039215686</v>
      </c>
      <c r="AZ150" s="16">
        <v>1152.2661204481799</v>
      </c>
      <c r="BA150" s="16">
        <v>1098.7818487395</v>
      </c>
      <c r="BB150" s="33">
        <f t="shared" si="32"/>
        <v>16715.34411764707</v>
      </c>
      <c r="BC150" s="16">
        <f t="shared" si="33"/>
        <v>-200</v>
      </c>
      <c r="BD150" s="16">
        <f t="shared" si="30"/>
        <v>700</v>
      </c>
      <c r="BE150" s="16">
        <f t="shared" si="29"/>
        <v>1400</v>
      </c>
      <c r="BF150" s="16">
        <f t="shared" si="29"/>
        <v>1500</v>
      </c>
      <c r="BG150" s="16">
        <f t="shared" si="29"/>
        <v>1900</v>
      </c>
      <c r="BH150" s="16">
        <f t="shared" si="29"/>
        <v>2400</v>
      </c>
      <c r="BI150" s="16">
        <f t="shared" si="29"/>
        <v>2500</v>
      </c>
      <c r="BJ150" s="16">
        <f t="shared" si="29"/>
        <v>2200</v>
      </c>
      <c r="BK150" s="16">
        <f t="shared" si="29"/>
        <v>1600</v>
      </c>
      <c r="BL150" s="16">
        <f t="shared" si="27"/>
        <v>1000</v>
      </c>
      <c r="BM150" s="16">
        <f t="shared" si="27"/>
        <v>800</v>
      </c>
      <c r="BN150" s="16">
        <f t="shared" si="27"/>
        <v>1100</v>
      </c>
      <c r="BO150" s="39"/>
      <c r="BP150" s="39"/>
      <c r="BQ150" s="39"/>
      <c r="BR150" s="39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0">
        <f t="shared" si="34"/>
        <v>0.50218931674409661</v>
      </c>
      <c r="CH150" s="30">
        <f t="shared" si="35"/>
        <v>0.23661459522925696</v>
      </c>
    </row>
    <row r="151" spans="2:86" s="13" customFormat="1" x14ac:dyDescent="0.25">
      <c r="B151" s="14" t="s">
        <v>294</v>
      </c>
      <c r="C151" s="15">
        <v>10</v>
      </c>
      <c r="D151" s="14" t="s">
        <v>260</v>
      </c>
      <c r="E151" s="14" t="s">
        <v>295</v>
      </c>
      <c r="F151" s="16">
        <v>12181.07</v>
      </c>
      <c r="G151" s="16">
        <v>12163.39</v>
      </c>
      <c r="H151" s="16">
        <v>12659.77</v>
      </c>
      <c r="I151" s="16">
        <v>13469.3</v>
      </c>
      <c r="J151" s="16">
        <v>14557.27</v>
      </c>
      <c r="K151" s="16">
        <v>13287.15</v>
      </c>
      <c r="L151" s="16">
        <v>12649.39</v>
      </c>
      <c r="M151" s="16">
        <v>12863.37</v>
      </c>
      <c r="N151" s="16">
        <v>13120.94</v>
      </c>
      <c r="O151" s="16">
        <v>12767.02</v>
      </c>
      <c r="P151" s="16">
        <v>13402.1</v>
      </c>
      <c r="Q151" s="16">
        <v>14392.96</v>
      </c>
      <c r="R151" s="16">
        <v>15970.88</v>
      </c>
      <c r="S151" s="16">
        <v>14691.89</v>
      </c>
      <c r="T151" s="16">
        <v>13976.45</v>
      </c>
      <c r="U151" s="16">
        <v>13727.27</v>
      </c>
      <c r="V151" s="16">
        <v>12383.81</v>
      </c>
      <c r="W151" s="16">
        <v>12743.98</v>
      </c>
      <c r="X151" s="16">
        <v>11448.95</v>
      </c>
      <c r="Y151" s="16">
        <v>12060.49</v>
      </c>
      <c r="Z151" s="16">
        <v>11837.5</v>
      </c>
      <c r="AA151" s="16">
        <v>10842.07</v>
      </c>
      <c r="AB151" s="16">
        <v>10781.72</v>
      </c>
      <c r="AC151" s="16">
        <v>11906.06</v>
      </c>
      <c r="AD151" s="16">
        <v>11417.67</v>
      </c>
      <c r="AE151" s="16">
        <v>11524.99</v>
      </c>
      <c r="AF151" s="16">
        <v>12056.12</v>
      </c>
      <c r="AG151" s="16">
        <v>13586.1</v>
      </c>
      <c r="AH151" s="16">
        <v>14461.79</v>
      </c>
      <c r="AI151" s="16">
        <v>15156.78</v>
      </c>
      <c r="AJ151" s="16">
        <v>13578.48</v>
      </c>
      <c r="AK151" s="16">
        <v>14114.59</v>
      </c>
      <c r="AL151" s="16">
        <v>13576.75</v>
      </c>
      <c r="AM151" s="16">
        <v>12661.98</v>
      </c>
      <c r="AN151" s="16">
        <v>13342.65</v>
      </c>
      <c r="AO151" s="16">
        <v>12944.9460672269</v>
      </c>
      <c r="AP151" s="16">
        <v>12941.311801120401</v>
      </c>
      <c r="AQ151" s="16">
        <v>12937.677535014</v>
      </c>
      <c r="AR151" s="16">
        <v>12934.043268907601</v>
      </c>
      <c r="AS151" s="16">
        <v>12930.4090028011</v>
      </c>
      <c r="AT151" s="16">
        <v>12926.774736694701</v>
      </c>
      <c r="AU151" s="16">
        <v>12923.1404705882</v>
      </c>
      <c r="AV151" s="16">
        <v>12919.506204481801</v>
      </c>
      <c r="AW151" s="16">
        <v>12915.8719383753</v>
      </c>
      <c r="AX151" s="16">
        <v>12912.2376722689</v>
      </c>
      <c r="AY151" s="16">
        <v>12908.6034061625</v>
      </c>
      <c r="AZ151" s="16">
        <v>12904.969140056</v>
      </c>
      <c r="BA151" s="16">
        <v>12901.3348739496</v>
      </c>
      <c r="BB151" s="33">
        <f t="shared" si="32"/>
        <v>155055.88005042012</v>
      </c>
      <c r="BC151" s="16">
        <f t="shared" si="33"/>
        <v>11200</v>
      </c>
      <c r="BD151" s="16">
        <f t="shared" si="30"/>
        <v>11300</v>
      </c>
      <c r="BE151" s="16">
        <f t="shared" si="29"/>
        <v>11800</v>
      </c>
      <c r="BF151" s="16">
        <f t="shared" si="29"/>
        <v>13300</v>
      </c>
      <c r="BG151" s="16">
        <f t="shared" si="29"/>
        <v>14200</v>
      </c>
      <c r="BH151" s="16">
        <f t="shared" si="29"/>
        <v>14800</v>
      </c>
      <c r="BI151" s="16">
        <f t="shared" si="29"/>
        <v>13300</v>
      </c>
      <c r="BJ151" s="16">
        <f t="shared" si="29"/>
        <v>13800</v>
      </c>
      <c r="BK151" s="16">
        <f t="shared" si="29"/>
        <v>13300</v>
      </c>
      <c r="BL151" s="16">
        <f t="shared" si="27"/>
        <v>12400</v>
      </c>
      <c r="BM151" s="16">
        <f t="shared" si="27"/>
        <v>13100</v>
      </c>
      <c r="BN151" s="16">
        <f t="shared" si="27"/>
        <v>12700</v>
      </c>
      <c r="BO151" s="39"/>
      <c r="BP151" s="39"/>
      <c r="BQ151" s="39"/>
      <c r="BR151" s="39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0">
        <f t="shared" si="34"/>
        <v>3.2472643379424862E-2</v>
      </c>
      <c r="CH151" s="30">
        <f t="shared" si="35"/>
        <v>9.720352316416721E-4</v>
      </c>
    </row>
    <row r="152" spans="2:86" s="13" customFormat="1" x14ac:dyDescent="0.25">
      <c r="B152" s="14" t="s">
        <v>296</v>
      </c>
      <c r="C152" s="15">
        <v>10</v>
      </c>
      <c r="D152" s="14" t="s">
        <v>260</v>
      </c>
      <c r="E152" s="14" t="s">
        <v>297</v>
      </c>
      <c r="F152" s="16">
        <v>12257.83</v>
      </c>
      <c r="G152" s="16">
        <v>10794.32</v>
      </c>
      <c r="H152" s="16">
        <v>11711.76</v>
      </c>
      <c r="I152" s="16">
        <v>11380.56</v>
      </c>
      <c r="J152" s="16">
        <v>11188.06</v>
      </c>
      <c r="K152" s="16">
        <v>11882.76</v>
      </c>
      <c r="L152" s="16">
        <v>13636.32</v>
      </c>
      <c r="M152" s="16">
        <v>12883.16</v>
      </c>
      <c r="N152" s="16">
        <v>14166.39</v>
      </c>
      <c r="O152" s="16">
        <v>13346.97</v>
      </c>
      <c r="P152" s="16">
        <v>14491.01</v>
      </c>
      <c r="Q152" s="16">
        <v>14587.48</v>
      </c>
      <c r="R152" s="16">
        <v>14712.21</v>
      </c>
      <c r="S152" s="16">
        <v>15838.28</v>
      </c>
      <c r="T152" s="16">
        <v>16978.87</v>
      </c>
      <c r="U152" s="16">
        <v>16225.84</v>
      </c>
      <c r="V152" s="16">
        <v>17236.2</v>
      </c>
      <c r="W152" s="16">
        <v>15530.58</v>
      </c>
      <c r="X152" s="16">
        <v>15123.98</v>
      </c>
      <c r="Y152" s="16">
        <v>15679.35</v>
      </c>
      <c r="Z152" s="16">
        <v>14533.88</v>
      </c>
      <c r="AA152" s="16">
        <v>13415.69</v>
      </c>
      <c r="AB152" s="16">
        <v>13414.22</v>
      </c>
      <c r="AC152" s="16">
        <v>12413.2</v>
      </c>
      <c r="AD152" s="16">
        <v>10666.8</v>
      </c>
      <c r="AE152" s="16">
        <v>9792.75</v>
      </c>
      <c r="AF152" s="16">
        <v>9455.1</v>
      </c>
      <c r="AG152" s="16">
        <v>9895.7000000000007</v>
      </c>
      <c r="AH152" s="16">
        <v>10370.93</v>
      </c>
      <c r="AI152" s="16">
        <v>9328.52</v>
      </c>
      <c r="AJ152" s="16">
        <v>9776.61</v>
      </c>
      <c r="AK152" s="16">
        <v>10134.64</v>
      </c>
      <c r="AL152" s="16">
        <v>10798.85</v>
      </c>
      <c r="AM152" s="16">
        <v>10626.48</v>
      </c>
      <c r="AN152" s="16">
        <v>10840.7</v>
      </c>
      <c r="AO152" s="16">
        <v>11154.182521008401</v>
      </c>
      <c r="AP152" s="16">
        <v>11067.325994397799</v>
      </c>
      <c r="AQ152" s="16">
        <v>10980.469467787099</v>
      </c>
      <c r="AR152" s="16">
        <v>10893.6129411765</v>
      </c>
      <c r="AS152" s="16">
        <v>10806.7564145658</v>
      </c>
      <c r="AT152" s="16">
        <v>10719.8998879552</v>
      </c>
      <c r="AU152" s="16">
        <v>10633.0433613445</v>
      </c>
      <c r="AV152" s="16">
        <v>10546.1868347339</v>
      </c>
      <c r="AW152" s="16">
        <v>10459.330308123301</v>
      </c>
      <c r="AX152" s="16">
        <v>10372.473781512601</v>
      </c>
      <c r="AY152" s="16">
        <v>10285.617254901999</v>
      </c>
      <c r="AZ152" s="16">
        <v>10198.7607282913</v>
      </c>
      <c r="BA152" s="16">
        <v>10111.9042016807</v>
      </c>
      <c r="BB152" s="33">
        <f t="shared" si="32"/>
        <v>127075.38117647069</v>
      </c>
      <c r="BC152" s="16">
        <f t="shared" si="33"/>
        <v>11000</v>
      </c>
      <c r="BD152" s="16">
        <f t="shared" si="30"/>
        <v>10100</v>
      </c>
      <c r="BE152" s="16">
        <f t="shared" si="29"/>
        <v>9800</v>
      </c>
      <c r="BF152" s="16">
        <f t="shared" si="29"/>
        <v>10200</v>
      </c>
      <c r="BG152" s="16">
        <f t="shared" si="29"/>
        <v>10700</v>
      </c>
      <c r="BH152" s="16">
        <f t="shared" si="29"/>
        <v>9700</v>
      </c>
      <c r="BI152" s="16">
        <f t="shared" si="29"/>
        <v>10100</v>
      </c>
      <c r="BJ152" s="16">
        <f t="shared" si="29"/>
        <v>10500</v>
      </c>
      <c r="BK152" s="16">
        <f t="shared" si="29"/>
        <v>11200</v>
      </c>
      <c r="BL152" s="16">
        <f t="shared" si="27"/>
        <v>11000</v>
      </c>
      <c r="BM152" s="16">
        <f t="shared" si="27"/>
        <v>11200</v>
      </c>
      <c r="BN152" s="16">
        <f t="shared" si="27"/>
        <v>11500</v>
      </c>
      <c r="BO152" s="39"/>
      <c r="BP152" s="39"/>
      <c r="BQ152" s="39"/>
      <c r="BR152" s="39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0">
        <f t="shared" si="34"/>
        <v>0.3933680596579322</v>
      </c>
      <c r="CH152" s="30">
        <f t="shared" si="35"/>
        <v>0.14396545035762895</v>
      </c>
    </row>
    <row r="153" spans="2:86" s="13" customFormat="1" x14ac:dyDescent="0.25">
      <c r="B153" s="14" t="s">
        <v>298</v>
      </c>
      <c r="C153" s="15">
        <v>10</v>
      </c>
      <c r="D153" s="14" t="s">
        <v>260</v>
      </c>
      <c r="E153" s="14" t="s">
        <v>299</v>
      </c>
      <c r="F153" s="16">
        <v>2166.84</v>
      </c>
      <c r="G153" s="16">
        <v>2167.4699999999998</v>
      </c>
      <c r="H153" s="16">
        <v>2929.12</v>
      </c>
      <c r="I153" s="16">
        <v>3650.53</v>
      </c>
      <c r="J153" s="16">
        <v>4900.95</v>
      </c>
      <c r="K153" s="16">
        <v>5364.17</v>
      </c>
      <c r="L153" s="16">
        <v>4567.71</v>
      </c>
      <c r="M153" s="16">
        <v>4584.34</v>
      </c>
      <c r="N153" s="16">
        <v>6024.46</v>
      </c>
      <c r="O153" s="16">
        <v>5461.54</v>
      </c>
      <c r="P153" s="16">
        <v>5856.24</v>
      </c>
      <c r="Q153" s="16">
        <v>5882.11</v>
      </c>
      <c r="R153" s="16">
        <v>6252.34</v>
      </c>
      <c r="S153" s="16">
        <v>6983.43</v>
      </c>
      <c r="T153" s="16">
        <v>7626.36</v>
      </c>
      <c r="U153" s="16">
        <v>7997.6</v>
      </c>
      <c r="V153" s="16">
        <v>7327.26</v>
      </c>
      <c r="W153" s="16">
        <v>6783.82</v>
      </c>
      <c r="X153" s="16">
        <v>7286.85</v>
      </c>
      <c r="Y153" s="16">
        <v>5692.8</v>
      </c>
      <c r="Z153" s="16">
        <v>4691.2299999999996</v>
      </c>
      <c r="AA153" s="16">
        <v>3880.59</v>
      </c>
      <c r="AB153" s="16">
        <v>4420.82</v>
      </c>
      <c r="AC153" s="16">
        <v>4472.6099999999997</v>
      </c>
      <c r="AD153" s="16">
        <v>4739.22</v>
      </c>
      <c r="AE153" s="16">
        <v>3992.96</v>
      </c>
      <c r="AF153" s="16">
        <v>5340.68</v>
      </c>
      <c r="AG153" s="16">
        <v>6067.01</v>
      </c>
      <c r="AH153" s="16">
        <v>5942.93</v>
      </c>
      <c r="AI153" s="16">
        <v>5069.53</v>
      </c>
      <c r="AJ153" s="16">
        <v>5290.65</v>
      </c>
      <c r="AK153" s="16">
        <v>6021.23</v>
      </c>
      <c r="AL153" s="16">
        <v>5426.45</v>
      </c>
      <c r="AM153" s="16">
        <v>4396.38</v>
      </c>
      <c r="AN153" s="16">
        <v>3924.17</v>
      </c>
      <c r="AO153" s="16">
        <v>5730.2616806722699</v>
      </c>
      <c r="AP153" s="16">
        <v>5757.8438375350197</v>
      </c>
      <c r="AQ153" s="16">
        <v>5785.4259943977604</v>
      </c>
      <c r="AR153" s="16">
        <v>5813.0081512605002</v>
      </c>
      <c r="AS153" s="16">
        <v>5840.59030812325</v>
      </c>
      <c r="AT153" s="16">
        <v>5868.1724649859998</v>
      </c>
      <c r="AU153" s="16">
        <v>5895.7546218487396</v>
      </c>
      <c r="AV153" s="16">
        <v>5923.3367787114903</v>
      </c>
      <c r="AW153" s="16">
        <v>5950.9189355742301</v>
      </c>
      <c r="AX153" s="16">
        <v>5978.5010924369799</v>
      </c>
      <c r="AY153" s="16">
        <v>6006.0832492997197</v>
      </c>
      <c r="AZ153" s="16">
        <v>6033.6654061624704</v>
      </c>
      <c r="BA153" s="16">
        <v>6061.2475630252102</v>
      </c>
      <c r="BB153" s="33">
        <f t="shared" si="32"/>
        <v>70914.548403361376</v>
      </c>
      <c r="BC153" s="16">
        <f t="shared" si="33"/>
        <v>5400</v>
      </c>
      <c r="BD153" s="16">
        <f t="shared" si="30"/>
        <v>4600</v>
      </c>
      <c r="BE153" s="16">
        <f t="shared" si="29"/>
        <v>6100</v>
      </c>
      <c r="BF153" s="16">
        <f t="shared" si="29"/>
        <v>6900</v>
      </c>
      <c r="BG153" s="16">
        <f t="shared" si="29"/>
        <v>6800</v>
      </c>
      <c r="BH153" s="16">
        <f t="shared" si="29"/>
        <v>5800</v>
      </c>
      <c r="BI153" s="16">
        <f t="shared" si="29"/>
        <v>6100</v>
      </c>
      <c r="BJ153" s="16">
        <f t="shared" si="29"/>
        <v>6900</v>
      </c>
      <c r="BK153" s="16">
        <f t="shared" si="29"/>
        <v>6200</v>
      </c>
      <c r="BL153" s="16">
        <f t="shared" si="27"/>
        <v>5000</v>
      </c>
      <c r="BM153" s="16">
        <f t="shared" si="27"/>
        <v>4500</v>
      </c>
      <c r="BN153" s="16">
        <f t="shared" si="27"/>
        <v>6600</v>
      </c>
      <c r="BO153" s="39"/>
      <c r="BP153" s="39"/>
      <c r="BQ153" s="39"/>
      <c r="BR153" s="39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0">
        <f t="shared" si="34"/>
        <v>0.20914755139491231</v>
      </c>
      <c r="CH153" s="30">
        <f t="shared" si="35"/>
        <v>4.0334575755887829E-2</v>
      </c>
    </row>
    <row r="154" spans="2:86" s="13" customFormat="1" x14ac:dyDescent="0.25">
      <c r="B154" s="14" t="s">
        <v>300</v>
      </c>
      <c r="C154" s="15">
        <v>10</v>
      </c>
      <c r="D154" s="14" t="s">
        <v>260</v>
      </c>
      <c r="E154" s="14" t="s">
        <v>301</v>
      </c>
      <c r="F154" s="16">
        <v>676.7</v>
      </c>
      <c r="G154" s="16">
        <v>-459.63</v>
      </c>
      <c r="H154" s="16">
        <v>-560.35</v>
      </c>
      <c r="I154" s="16">
        <v>-2221.19</v>
      </c>
      <c r="J154" s="16">
        <v>-4009</v>
      </c>
      <c r="K154" s="16">
        <v>-3991.39</v>
      </c>
      <c r="L154" s="16">
        <v>-4981.7700000000004</v>
      </c>
      <c r="M154" s="16">
        <v>-4907.8900000000003</v>
      </c>
      <c r="N154" s="16">
        <v>-4799.28</v>
      </c>
      <c r="O154" s="16">
        <v>-4494.33</v>
      </c>
      <c r="P154" s="16">
        <v>-4298.93</v>
      </c>
      <c r="Q154" s="16">
        <v>-4638.88</v>
      </c>
      <c r="R154" s="16">
        <v>-5405.74</v>
      </c>
      <c r="S154" s="16">
        <v>-4120.6400000000003</v>
      </c>
      <c r="T154" s="16">
        <v>-4486.96</v>
      </c>
      <c r="U154" s="16">
        <v>-5823.95</v>
      </c>
      <c r="V154" s="16">
        <v>-5259.88</v>
      </c>
      <c r="W154" s="16">
        <v>-6580.25</v>
      </c>
      <c r="X154" s="16">
        <v>-7854.34</v>
      </c>
      <c r="Y154" s="16">
        <v>-7456.49</v>
      </c>
      <c r="Z154" s="16">
        <v>-8383.77</v>
      </c>
      <c r="AA154" s="16">
        <v>-8378.7000000000007</v>
      </c>
      <c r="AB154" s="16">
        <v>-7622.69</v>
      </c>
      <c r="AC154" s="16">
        <v>-6247.06</v>
      </c>
      <c r="AD154" s="16">
        <v>-7711.39</v>
      </c>
      <c r="AE154" s="16">
        <v>-8400.18</v>
      </c>
      <c r="AF154" s="16">
        <v>-7220.34</v>
      </c>
      <c r="AG154" s="16">
        <v>-6524.78</v>
      </c>
      <c r="AH154" s="16">
        <v>-7570.45</v>
      </c>
      <c r="AI154" s="16">
        <v>-6809.18</v>
      </c>
      <c r="AJ154" s="16">
        <v>-7037.54</v>
      </c>
      <c r="AK154" s="16">
        <v>-7637.87</v>
      </c>
      <c r="AL154" s="16">
        <v>-7471.78</v>
      </c>
      <c r="AM154" s="16">
        <v>-7438.21</v>
      </c>
      <c r="AN154" s="16">
        <v>-7557.99</v>
      </c>
      <c r="AO154" s="16">
        <v>-9082.8998655462201</v>
      </c>
      <c r="AP154" s="16">
        <v>-9273.7179215686192</v>
      </c>
      <c r="AQ154" s="16">
        <v>-9464.5359775910292</v>
      </c>
      <c r="AR154" s="16">
        <v>-9655.3540336134392</v>
      </c>
      <c r="AS154" s="16">
        <v>-9846.1720896358493</v>
      </c>
      <c r="AT154" s="16">
        <v>-10036.990145658299</v>
      </c>
      <c r="AU154" s="16">
        <v>-10227.8082016807</v>
      </c>
      <c r="AV154" s="16">
        <v>-10418.626257703099</v>
      </c>
      <c r="AW154" s="16">
        <v>-10609.4443137255</v>
      </c>
      <c r="AX154" s="16">
        <v>-10800.262369747899</v>
      </c>
      <c r="AY154" s="16">
        <v>-10991.0804257703</v>
      </c>
      <c r="AZ154" s="16">
        <v>-11181.898481792699</v>
      </c>
      <c r="BA154" s="16">
        <v>-11372.7165378151</v>
      </c>
      <c r="BB154" s="33">
        <f t="shared" si="32"/>
        <v>-123878.60675630253</v>
      </c>
      <c r="BC154" s="16">
        <f t="shared" si="33"/>
        <v>-10600</v>
      </c>
      <c r="BD154" s="16">
        <f t="shared" si="30"/>
        <v>-11500</v>
      </c>
      <c r="BE154" s="16">
        <f t="shared" si="29"/>
        <v>-9900</v>
      </c>
      <c r="BF154" s="16">
        <f t="shared" si="29"/>
        <v>-8900</v>
      </c>
      <c r="BG154" s="16">
        <f t="shared" si="29"/>
        <v>-10400</v>
      </c>
      <c r="BH154" s="16">
        <f t="shared" si="29"/>
        <v>-9300</v>
      </c>
      <c r="BI154" s="16">
        <f t="shared" si="29"/>
        <v>-9600</v>
      </c>
      <c r="BJ154" s="16">
        <f t="shared" si="29"/>
        <v>-10500</v>
      </c>
      <c r="BK154" s="16">
        <f t="shared" si="29"/>
        <v>-10200</v>
      </c>
      <c r="BL154" s="16">
        <f t="shared" si="27"/>
        <v>-10200</v>
      </c>
      <c r="BM154" s="16">
        <f t="shared" si="27"/>
        <v>-10300</v>
      </c>
      <c r="BN154" s="16">
        <f t="shared" si="27"/>
        <v>-12400</v>
      </c>
      <c r="BO154" s="39"/>
      <c r="BP154" s="39"/>
      <c r="BQ154" s="39"/>
      <c r="BR154" s="39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0">
        <f t="shared" si="34"/>
        <v>0.85048360313433391</v>
      </c>
      <c r="CH154" s="30">
        <f t="shared" si="35"/>
        <v>0.7060921109749807</v>
      </c>
    </row>
    <row r="155" spans="2:86" s="13" customFormat="1" x14ac:dyDescent="0.25">
      <c r="B155" s="14" t="s">
        <v>302</v>
      </c>
      <c r="C155" s="15">
        <v>10</v>
      </c>
      <c r="D155" s="14" t="s">
        <v>260</v>
      </c>
      <c r="E155" s="14" t="s">
        <v>303</v>
      </c>
      <c r="F155" s="16">
        <v>9822.4599999999991</v>
      </c>
      <c r="G155" s="16">
        <v>10108.23</v>
      </c>
      <c r="H155" s="16">
        <v>9537.75</v>
      </c>
      <c r="I155" s="16">
        <v>9420.6200000000008</v>
      </c>
      <c r="J155" s="16">
        <v>8242.9599999999991</v>
      </c>
      <c r="K155" s="16">
        <v>7699.87</v>
      </c>
      <c r="L155" s="16">
        <v>7404.02</v>
      </c>
      <c r="M155" s="16">
        <v>8092.78</v>
      </c>
      <c r="N155" s="16">
        <v>8965.59</v>
      </c>
      <c r="O155" s="16">
        <v>9381.5499999999993</v>
      </c>
      <c r="P155" s="16">
        <v>9599.83</v>
      </c>
      <c r="Q155" s="16">
        <v>10977.31</v>
      </c>
      <c r="R155" s="16">
        <v>10552.05</v>
      </c>
      <c r="S155" s="16">
        <v>9329.1299999999992</v>
      </c>
      <c r="T155" s="16">
        <v>9245.6</v>
      </c>
      <c r="U155" s="16">
        <v>9826.8700000000008</v>
      </c>
      <c r="V155" s="16">
        <v>9955.09</v>
      </c>
      <c r="W155" s="16">
        <v>10402.799999999999</v>
      </c>
      <c r="X155" s="16">
        <v>10379.459999999999</v>
      </c>
      <c r="Y155" s="16">
        <v>9094.0499999999993</v>
      </c>
      <c r="Z155" s="16">
        <v>10140.58</v>
      </c>
      <c r="AA155" s="16">
        <v>10112.19</v>
      </c>
      <c r="AB155" s="16">
        <v>8714.25</v>
      </c>
      <c r="AC155" s="16">
        <v>7637.3</v>
      </c>
      <c r="AD155" s="16">
        <v>6792.17</v>
      </c>
      <c r="AE155" s="16">
        <v>6290.21</v>
      </c>
      <c r="AF155" s="16">
        <v>6575.94</v>
      </c>
      <c r="AG155" s="16">
        <v>6634.31</v>
      </c>
      <c r="AH155" s="16">
        <v>7330.14</v>
      </c>
      <c r="AI155" s="16">
        <v>6418.68</v>
      </c>
      <c r="AJ155" s="16">
        <v>4997.66</v>
      </c>
      <c r="AK155" s="16">
        <v>6369</v>
      </c>
      <c r="AL155" s="16">
        <v>7736.13</v>
      </c>
      <c r="AM155" s="16">
        <v>7782.84</v>
      </c>
      <c r="AN155" s="16">
        <v>7470.71</v>
      </c>
      <c r="AO155" s="16">
        <v>6979.7791596638699</v>
      </c>
      <c r="AP155" s="16">
        <v>6892.8777955182004</v>
      </c>
      <c r="AQ155" s="16">
        <v>6805.97643137255</v>
      </c>
      <c r="AR155" s="16">
        <v>6719.0750672268896</v>
      </c>
      <c r="AS155" s="16">
        <v>6632.1737030812301</v>
      </c>
      <c r="AT155" s="16">
        <v>6545.2723389355697</v>
      </c>
      <c r="AU155" s="16">
        <v>6458.3709747899102</v>
      </c>
      <c r="AV155" s="16">
        <v>6371.4696106442498</v>
      </c>
      <c r="AW155" s="16">
        <v>6284.5682464986003</v>
      </c>
      <c r="AX155" s="16">
        <v>6197.6668823529399</v>
      </c>
      <c r="AY155" s="16">
        <v>6110.7655182072804</v>
      </c>
      <c r="AZ155" s="16">
        <v>6023.86415406162</v>
      </c>
      <c r="BA155" s="16">
        <v>5936.9627899159595</v>
      </c>
      <c r="BB155" s="33">
        <f t="shared" si="32"/>
        <v>76979.043512604985</v>
      </c>
      <c r="BC155" s="16">
        <f t="shared" si="33"/>
        <v>6400</v>
      </c>
      <c r="BD155" s="16">
        <f t="shared" si="30"/>
        <v>6000</v>
      </c>
      <c r="BE155" s="16">
        <f t="shared" si="29"/>
        <v>6200</v>
      </c>
      <c r="BF155" s="16">
        <f t="shared" si="29"/>
        <v>6300</v>
      </c>
      <c r="BG155" s="16">
        <f t="shared" si="29"/>
        <v>6900</v>
      </c>
      <c r="BH155" s="16">
        <f t="shared" si="29"/>
        <v>6100</v>
      </c>
      <c r="BI155" s="16">
        <f t="shared" si="29"/>
        <v>4700</v>
      </c>
      <c r="BJ155" s="16">
        <f t="shared" si="29"/>
        <v>6000</v>
      </c>
      <c r="BK155" s="16">
        <f t="shared" si="29"/>
        <v>7300</v>
      </c>
      <c r="BL155" s="16">
        <f t="shared" si="27"/>
        <v>7400</v>
      </c>
      <c r="BM155" s="16">
        <f t="shared" si="27"/>
        <v>7100</v>
      </c>
      <c r="BN155" s="16">
        <f t="shared" si="27"/>
        <v>6600</v>
      </c>
      <c r="BO155" s="39"/>
      <c r="BP155" s="39"/>
      <c r="BQ155" s="39"/>
      <c r="BR155" s="39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0">
        <f t="shared" si="34"/>
        <v>0.59924431494057484</v>
      </c>
      <c r="CH155" s="30">
        <f t="shared" si="35"/>
        <v>0.33983700596033045</v>
      </c>
    </row>
    <row r="156" spans="2:86" s="13" customFormat="1" x14ac:dyDescent="0.25">
      <c r="B156" s="14" t="s">
        <v>304</v>
      </c>
      <c r="C156" s="15">
        <v>10</v>
      </c>
      <c r="D156" s="14" t="s">
        <v>260</v>
      </c>
      <c r="E156" s="14" t="s">
        <v>305</v>
      </c>
      <c r="F156" s="16">
        <v>11118.67</v>
      </c>
      <c r="G156" s="16">
        <v>10992.24</v>
      </c>
      <c r="H156" s="16">
        <v>11513.56</v>
      </c>
      <c r="I156" s="16">
        <v>11547.1</v>
      </c>
      <c r="J156" s="16">
        <v>11265.92</v>
      </c>
      <c r="K156" s="16">
        <v>12295.52</v>
      </c>
      <c r="L156" s="16">
        <v>12052.05</v>
      </c>
      <c r="M156" s="16">
        <v>12333.86</v>
      </c>
      <c r="N156" s="16">
        <v>12258.44</v>
      </c>
      <c r="O156" s="16">
        <v>11868.57</v>
      </c>
      <c r="P156" s="16">
        <v>11713.11</v>
      </c>
      <c r="Q156" s="16">
        <v>11963.02</v>
      </c>
      <c r="R156" s="16">
        <v>13201.4</v>
      </c>
      <c r="S156" s="16">
        <v>13930.8</v>
      </c>
      <c r="T156" s="16">
        <v>12788.25</v>
      </c>
      <c r="U156" s="16">
        <v>14310.2</v>
      </c>
      <c r="V156" s="16">
        <v>13989.77</v>
      </c>
      <c r="W156" s="16">
        <v>13651.67</v>
      </c>
      <c r="X156" s="16">
        <v>12357.5</v>
      </c>
      <c r="Y156" s="16">
        <v>13335.44</v>
      </c>
      <c r="Z156" s="16">
        <v>12057.43</v>
      </c>
      <c r="AA156" s="16">
        <v>13422.79</v>
      </c>
      <c r="AB156" s="16">
        <v>13860.12</v>
      </c>
      <c r="AC156" s="16">
        <v>14240.92</v>
      </c>
      <c r="AD156" s="16">
        <v>15127.67</v>
      </c>
      <c r="AE156" s="16">
        <v>15082.37</v>
      </c>
      <c r="AF156" s="16">
        <v>16757.689999999999</v>
      </c>
      <c r="AG156" s="16">
        <v>16693.46</v>
      </c>
      <c r="AH156" s="16">
        <v>16674.25</v>
      </c>
      <c r="AI156" s="16">
        <v>16465.28</v>
      </c>
      <c r="AJ156" s="16">
        <v>15854.23</v>
      </c>
      <c r="AK156" s="16">
        <v>17279.93</v>
      </c>
      <c r="AL156" s="16">
        <v>18516.54</v>
      </c>
      <c r="AM156" s="16">
        <v>17135.77</v>
      </c>
      <c r="AN156" s="16">
        <v>16847.990000000002</v>
      </c>
      <c r="AO156" s="16">
        <v>17293.638016806701</v>
      </c>
      <c r="AP156" s="16">
        <v>17485.342462184901</v>
      </c>
      <c r="AQ156" s="16">
        <v>17677.046907562999</v>
      </c>
      <c r="AR156" s="16">
        <v>17868.751352941199</v>
      </c>
      <c r="AS156" s="16">
        <v>18060.455798319301</v>
      </c>
      <c r="AT156" s="16">
        <v>18252.160243697501</v>
      </c>
      <c r="AU156" s="16">
        <v>18443.864689075599</v>
      </c>
      <c r="AV156" s="16">
        <v>18635.569134453799</v>
      </c>
      <c r="AW156" s="16">
        <v>18827.273579831901</v>
      </c>
      <c r="AX156" s="16">
        <v>19018.978025210101</v>
      </c>
      <c r="AY156" s="16">
        <v>19210.682470588199</v>
      </c>
      <c r="AZ156" s="16">
        <v>19402.386915966399</v>
      </c>
      <c r="BA156" s="16">
        <v>19594.091361344501</v>
      </c>
      <c r="BB156" s="33">
        <f t="shared" si="32"/>
        <v>222476.60294117639</v>
      </c>
      <c r="BC156" s="16">
        <f t="shared" si="33"/>
        <v>16900</v>
      </c>
      <c r="BD156" s="16">
        <f t="shared" si="30"/>
        <v>16800</v>
      </c>
      <c r="BE156" s="16">
        <f t="shared" si="29"/>
        <v>18700</v>
      </c>
      <c r="BF156" s="16">
        <f t="shared" si="29"/>
        <v>18600</v>
      </c>
      <c r="BG156" s="16">
        <f t="shared" si="29"/>
        <v>18600</v>
      </c>
      <c r="BH156" s="16">
        <f t="shared" si="29"/>
        <v>18300</v>
      </c>
      <c r="BI156" s="16">
        <f t="shared" si="29"/>
        <v>17700</v>
      </c>
      <c r="BJ156" s="16">
        <f t="shared" si="29"/>
        <v>19200</v>
      </c>
      <c r="BK156" s="16">
        <f t="shared" si="29"/>
        <v>20600</v>
      </c>
      <c r="BL156" s="16">
        <f t="shared" si="27"/>
        <v>19100</v>
      </c>
      <c r="BM156" s="16">
        <f t="shared" si="27"/>
        <v>18800</v>
      </c>
      <c r="BN156" s="16">
        <f t="shared" si="27"/>
        <v>19300</v>
      </c>
      <c r="BO156" s="39"/>
      <c r="BP156" s="39"/>
      <c r="BQ156" s="39"/>
      <c r="BR156" s="39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0">
        <f t="shared" si="34"/>
        <v>0.92465593665988066</v>
      </c>
      <c r="CH156" s="30">
        <f t="shared" si="35"/>
        <v>0.84418011485843036</v>
      </c>
    </row>
    <row r="157" spans="2:86" s="13" customFormat="1" x14ac:dyDescent="0.25">
      <c r="B157" s="14" t="s">
        <v>306</v>
      </c>
      <c r="C157" s="15">
        <v>10</v>
      </c>
      <c r="D157" s="14" t="s">
        <v>260</v>
      </c>
      <c r="E157" s="14" t="s">
        <v>307</v>
      </c>
      <c r="F157" s="16">
        <v>1470.45</v>
      </c>
      <c r="G157" s="16">
        <v>2003.38</v>
      </c>
      <c r="H157" s="16">
        <v>2368.56</v>
      </c>
      <c r="I157" s="16">
        <v>2215.79</v>
      </c>
      <c r="J157" s="16">
        <v>1963.56</v>
      </c>
      <c r="K157" s="16">
        <v>2387.63</v>
      </c>
      <c r="L157" s="16">
        <v>3251.21</v>
      </c>
      <c r="M157" s="16">
        <v>4468.97</v>
      </c>
      <c r="N157" s="16">
        <v>4505.87</v>
      </c>
      <c r="O157" s="16">
        <v>4394.55</v>
      </c>
      <c r="P157" s="16">
        <v>5077.13</v>
      </c>
      <c r="Q157" s="16">
        <v>5284.65</v>
      </c>
      <c r="R157" s="16">
        <v>6755.96</v>
      </c>
      <c r="S157" s="16">
        <v>7079.4</v>
      </c>
      <c r="T157" s="16">
        <v>5783.88</v>
      </c>
      <c r="U157" s="16">
        <v>6617.11</v>
      </c>
      <c r="V157" s="16">
        <v>6294.15</v>
      </c>
      <c r="W157" s="16">
        <v>5680.63</v>
      </c>
      <c r="X157" s="16">
        <v>6012.09</v>
      </c>
      <c r="Y157" s="16">
        <v>6410.2</v>
      </c>
      <c r="Z157" s="16">
        <v>6356.72</v>
      </c>
      <c r="AA157" s="16">
        <v>7266.99</v>
      </c>
      <c r="AB157" s="16">
        <v>7144.93</v>
      </c>
      <c r="AC157" s="16">
        <v>8597.0300000000007</v>
      </c>
      <c r="AD157" s="16">
        <v>7866.08</v>
      </c>
      <c r="AE157" s="16">
        <v>8132.61</v>
      </c>
      <c r="AF157" s="16">
        <v>7606.79</v>
      </c>
      <c r="AG157" s="16">
        <v>9320.07</v>
      </c>
      <c r="AH157" s="16">
        <v>10477.5</v>
      </c>
      <c r="AI157" s="16">
        <v>9828.06</v>
      </c>
      <c r="AJ157" s="16">
        <v>9056.6299999999992</v>
      </c>
      <c r="AK157" s="16">
        <v>9690.9699999999993</v>
      </c>
      <c r="AL157" s="16">
        <v>10019.58</v>
      </c>
      <c r="AM157" s="16">
        <v>8673.76</v>
      </c>
      <c r="AN157" s="16">
        <v>8846.23</v>
      </c>
      <c r="AO157" s="16">
        <v>10600.5376806723</v>
      </c>
      <c r="AP157" s="16">
        <v>10841.981647058799</v>
      </c>
      <c r="AQ157" s="16">
        <v>11083.425613445401</v>
      </c>
      <c r="AR157" s="16">
        <v>11324.8695798319</v>
      </c>
      <c r="AS157" s="16">
        <v>11566.3135462185</v>
      </c>
      <c r="AT157" s="16">
        <v>11807.757512605</v>
      </c>
      <c r="AU157" s="16">
        <v>12049.201478991599</v>
      </c>
      <c r="AV157" s="16">
        <v>12290.645445378201</v>
      </c>
      <c r="AW157" s="16">
        <v>12532.0894117648</v>
      </c>
      <c r="AX157" s="16">
        <v>12773.5333781513</v>
      </c>
      <c r="AY157" s="16">
        <v>13014.9773445379</v>
      </c>
      <c r="AZ157" s="16">
        <v>13256.421310924399</v>
      </c>
      <c r="BA157" s="16">
        <v>13497.865277311001</v>
      </c>
      <c r="BB157" s="33">
        <f t="shared" si="32"/>
        <v>146039.0815462188</v>
      </c>
      <c r="BC157" s="16">
        <f t="shared" si="33"/>
        <v>10400</v>
      </c>
      <c r="BD157" s="16">
        <f t="shared" si="30"/>
        <v>10800</v>
      </c>
      <c r="BE157" s="16">
        <f t="shared" si="29"/>
        <v>10100</v>
      </c>
      <c r="BF157" s="16">
        <f t="shared" si="29"/>
        <v>12400</v>
      </c>
      <c r="BG157" s="16">
        <f t="shared" si="29"/>
        <v>13900</v>
      </c>
      <c r="BH157" s="16">
        <f t="shared" si="29"/>
        <v>13000</v>
      </c>
      <c r="BI157" s="16">
        <f t="shared" si="29"/>
        <v>12000</v>
      </c>
      <c r="BJ157" s="16">
        <f t="shared" si="29"/>
        <v>12900</v>
      </c>
      <c r="BK157" s="16">
        <f t="shared" si="29"/>
        <v>13300</v>
      </c>
      <c r="BL157" s="16">
        <f t="shared" si="27"/>
        <v>11500</v>
      </c>
      <c r="BM157" s="16">
        <f t="shared" si="27"/>
        <v>11700</v>
      </c>
      <c r="BN157" s="16">
        <f t="shared" si="27"/>
        <v>14100</v>
      </c>
      <c r="BO157" s="39"/>
      <c r="BP157" s="39"/>
      <c r="BQ157" s="39"/>
      <c r="BR157" s="39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0">
        <f t="shared" si="34"/>
        <v>0.95463549056593622</v>
      </c>
      <c r="CH157" s="30">
        <f t="shared" si="35"/>
        <v>0.90425459171295186</v>
      </c>
    </row>
    <row r="158" spans="2:86" s="13" customFormat="1" x14ac:dyDescent="0.25">
      <c r="B158" s="14" t="s">
        <v>308</v>
      </c>
      <c r="C158" s="15">
        <v>10</v>
      </c>
      <c r="D158" s="14" t="s">
        <v>260</v>
      </c>
      <c r="E158" s="14" t="s">
        <v>309</v>
      </c>
      <c r="F158" s="16">
        <v>10463.18</v>
      </c>
      <c r="G158" s="16">
        <v>11092.76</v>
      </c>
      <c r="H158" s="16">
        <v>11768.01</v>
      </c>
      <c r="I158" s="16">
        <v>12225.82</v>
      </c>
      <c r="J158" s="16">
        <v>11237.91</v>
      </c>
      <c r="K158" s="16">
        <v>11987.31</v>
      </c>
      <c r="L158" s="16">
        <v>10211.24</v>
      </c>
      <c r="M158" s="16">
        <v>11099.64</v>
      </c>
      <c r="N158" s="16">
        <v>10747.18</v>
      </c>
      <c r="O158" s="16">
        <v>11579.05</v>
      </c>
      <c r="P158" s="16">
        <v>12457.02</v>
      </c>
      <c r="Q158" s="16">
        <v>11784.66</v>
      </c>
      <c r="R158" s="16">
        <v>11987.64</v>
      </c>
      <c r="S158" s="16">
        <v>11992.3</v>
      </c>
      <c r="T158" s="16">
        <v>12548.91</v>
      </c>
      <c r="U158" s="16">
        <v>12310.77</v>
      </c>
      <c r="V158" s="16">
        <v>11933.21</v>
      </c>
      <c r="W158" s="16">
        <v>12195.49</v>
      </c>
      <c r="X158" s="16">
        <v>12126.25</v>
      </c>
      <c r="Y158" s="16">
        <v>11729.02</v>
      </c>
      <c r="Z158" s="16">
        <v>10347.61</v>
      </c>
      <c r="AA158" s="16">
        <v>9258.39</v>
      </c>
      <c r="AB158" s="16">
        <v>8262.5499999999993</v>
      </c>
      <c r="AC158" s="16">
        <v>7864.69</v>
      </c>
      <c r="AD158" s="16">
        <v>7327.83</v>
      </c>
      <c r="AE158" s="16">
        <v>7285.3</v>
      </c>
      <c r="AF158" s="16">
        <v>7584.87</v>
      </c>
      <c r="AG158" s="16">
        <v>8145.25</v>
      </c>
      <c r="AH158" s="16">
        <v>8844.48</v>
      </c>
      <c r="AI158" s="16">
        <v>10165.56</v>
      </c>
      <c r="AJ158" s="16">
        <v>9909.65</v>
      </c>
      <c r="AK158" s="16">
        <v>10412.49</v>
      </c>
      <c r="AL158" s="16">
        <v>9231.2900000000009</v>
      </c>
      <c r="AM158" s="16">
        <v>8959.56</v>
      </c>
      <c r="AN158" s="16">
        <v>10160.11</v>
      </c>
      <c r="AO158" s="16">
        <v>8748.9671932772999</v>
      </c>
      <c r="AP158" s="16">
        <v>8652.1050532212903</v>
      </c>
      <c r="AQ158" s="16">
        <v>8555.2429131652698</v>
      </c>
      <c r="AR158" s="16">
        <v>8458.3807731092493</v>
      </c>
      <c r="AS158" s="16">
        <v>8361.5186330532197</v>
      </c>
      <c r="AT158" s="16">
        <v>8264.6564929971992</v>
      </c>
      <c r="AU158" s="16">
        <v>8167.7943529411796</v>
      </c>
      <c r="AV158" s="16">
        <v>8070.93221288516</v>
      </c>
      <c r="AW158" s="16">
        <v>7974.0700728291304</v>
      </c>
      <c r="AX158" s="16">
        <v>7877.2079327731099</v>
      </c>
      <c r="AY158" s="16">
        <v>7780.3457927170903</v>
      </c>
      <c r="AZ158" s="16">
        <v>7683.4836526610698</v>
      </c>
      <c r="BA158" s="16">
        <v>7586.6215126050402</v>
      </c>
      <c r="BB158" s="33">
        <f t="shared" si="32"/>
        <v>97432.35939495801</v>
      </c>
      <c r="BC158" s="16">
        <f t="shared" si="33"/>
        <v>6700</v>
      </c>
      <c r="BD158" s="16">
        <f t="shared" si="30"/>
        <v>6600</v>
      </c>
      <c r="BE158" s="16">
        <f t="shared" si="29"/>
        <v>6900</v>
      </c>
      <c r="BF158" s="16">
        <f t="shared" si="29"/>
        <v>7400</v>
      </c>
      <c r="BG158" s="16">
        <f t="shared" si="29"/>
        <v>8100</v>
      </c>
      <c r="BH158" s="16">
        <f t="shared" si="29"/>
        <v>9300</v>
      </c>
      <c r="BI158" s="16">
        <f t="shared" si="29"/>
        <v>9000</v>
      </c>
      <c r="BJ158" s="16">
        <f t="shared" si="29"/>
        <v>9500</v>
      </c>
      <c r="BK158" s="16">
        <f t="shared" si="29"/>
        <v>8400</v>
      </c>
      <c r="BL158" s="16">
        <f t="shared" si="27"/>
        <v>8200</v>
      </c>
      <c r="BM158" s="16">
        <f t="shared" si="27"/>
        <v>9300</v>
      </c>
      <c r="BN158" s="16">
        <f t="shared" si="27"/>
        <v>8000</v>
      </c>
      <c r="BO158" s="39"/>
      <c r="BP158" s="39"/>
      <c r="BQ158" s="39"/>
      <c r="BR158" s="39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0">
        <f t="shared" si="34"/>
        <v>0.62267295652422749</v>
      </c>
      <c r="CH158" s="30">
        <f t="shared" si="35"/>
        <v>0.36785969467030744</v>
      </c>
    </row>
    <row r="159" spans="2:86" s="13" customFormat="1" x14ac:dyDescent="0.25">
      <c r="B159" s="14" t="s">
        <v>310</v>
      </c>
      <c r="C159" s="15">
        <v>10</v>
      </c>
      <c r="D159" s="14" t="s">
        <v>260</v>
      </c>
      <c r="E159" s="14" t="s">
        <v>311</v>
      </c>
      <c r="F159" s="16">
        <v>11389.29</v>
      </c>
      <c r="G159" s="16">
        <v>10585.24</v>
      </c>
      <c r="H159" s="16">
        <v>10889.48</v>
      </c>
      <c r="I159" s="16">
        <v>9733.32</v>
      </c>
      <c r="J159" s="16">
        <v>10668.35</v>
      </c>
      <c r="K159" s="16">
        <v>11208.08</v>
      </c>
      <c r="L159" s="16">
        <v>12386.19</v>
      </c>
      <c r="M159" s="16">
        <v>12851.92</v>
      </c>
      <c r="N159" s="16">
        <v>11143.32</v>
      </c>
      <c r="O159" s="16">
        <v>11187.64</v>
      </c>
      <c r="P159" s="16">
        <v>12706.4</v>
      </c>
      <c r="Q159" s="16">
        <v>12206.3</v>
      </c>
      <c r="R159" s="16">
        <v>12417.54</v>
      </c>
      <c r="S159" s="16">
        <v>11077.86</v>
      </c>
      <c r="T159" s="16">
        <v>11107.38</v>
      </c>
      <c r="U159" s="16">
        <v>9959.9500000000007</v>
      </c>
      <c r="V159" s="16">
        <v>8484</v>
      </c>
      <c r="W159" s="16">
        <v>9282.3799999999992</v>
      </c>
      <c r="X159" s="16">
        <v>10468</v>
      </c>
      <c r="Y159" s="16">
        <v>9529.2000000000007</v>
      </c>
      <c r="Z159" s="16">
        <v>7692.91</v>
      </c>
      <c r="AA159" s="16">
        <v>6332.02</v>
      </c>
      <c r="AB159" s="16">
        <v>5474.58</v>
      </c>
      <c r="AC159" s="16">
        <v>6162.04</v>
      </c>
      <c r="AD159" s="16">
        <v>6332.32</v>
      </c>
      <c r="AE159" s="16">
        <v>6485.66</v>
      </c>
      <c r="AF159" s="16">
        <v>6733.97</v>
      </c>
      <c r="AG159" s="16">
        <v>6672.19</v>
      </c>
      <c r="AH159" s="16">
        <v>6909.65</v>
      </c>
      <c r="AI159" s="16">
        <v>7185.38</v>
      </c>
      <c r="AJ159" s="16">
        <v>7511.13</v>
      </c>
      <c r="AK159" s="16">
        <v>8821.4599999999991</v>
      </c>
      <c r="AL159" s="16">
        <v>8547.43</v>
      </c>
      <c r="AM159" s="16">
        <v>7303.17</v>
      </c>
      <c r="AN159" s="16">
        <v>7299.7</v>
      </c>
      <c r="AO159" s="16">
        <v>6241.6769579831898</v>
      </c>
      <c r="AP159" s="16">
        <v>6072.9678207282896</v>
      </c>
      <c r="AQ159" s="16">
        <v>5904.2586834733902</v>
      </c>
      <c r="AR159" s="16">
        <v>5735.5495462184899</v>
      </c>
      <c r="AS159" s="16">
        <v>5566.8404089635796</v>
      </c>
      <c r="AT159" s="16">
        <v>5398.1312717086803</v>
      </c>
      <c r="AU159" s="16">
        <v>5229.42213445378</v>
      </c>
      <c r="AV159" s="16">
        <v>5060.7129971988797</v>
      </c>
      <c r="AW159" s="16">
        <v>4892.0038599439704</v>
      </c>
      <c r="AX159" s="16">
        <v>4723.2947226890701</v>
      </c>
      <c r="AY159" s="16">
        <v>4554.5855854341698</v>
      </c>
      <c r="AZ159" s="16">
        <v>4385.8764481792696</v>
      </c>
      <c r="BA159" s="16">
        <v>4217.1673109243702</v>
      </c>
      <c r="BB159" s="33">
        <f t="shared" si="32"/>
        <v>61740.810789915937</v>
      </c>
      <c r="BC159" s="16">
        <f t="shared" si="33"/>
        <v>4500</v>
      </c>
      <c r="BD159" s="16">
        <f t="shared" si="30"/>
        <v>4700</v>
      </c>
      <c r="BE159" s="16">
        <f t="shared" si="29"/>
        <v>4800</v>
      </c>
      <c r="BF159" s="16">
        <f t="shared" si="29"/>
        <v>4800</v>
      </c>
      <c r="BG159" s="16">
        <f t="shared" si="29"/>
        <v>5000</v>
      </c>
      <c r="BH159" s="16">
        <f t="shared" si="29"/>
        <v>5200</v>
      </c>
      <c r="BI159" s="16">
        <f t="shared" si="29"/>
        <v>5400</v>
      </c>
      <c r="BJ159" s="16">
        <f t="shared" si="29"/>
        <v>6300</v>
      </c>
      <c r="BK159" s="16">
        <f t="shared" si="29"/>
        <v>6100</v>
      </c>
      <c r="BL159" s="16">
        <f t="shared" si="27"/>
        <v>5200</v>
      </c>
      <c r="BM159" s="16">
        <f t="shared" si="27"/>
        <v>5200</v>
      </c>
      <c r="BN159" s="16">
        <f t="shared" si="27"/>
        <v>4500</v>
      </c>
      <c r="BO159" s="39"/>
      <c r="BP159" s="39"/>
      <c r="BQ159" s="39"/>
      <c r="BR159" s="39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0">
        <f t="shared" si="34"/>
        <v>0.78533963283175667</v>
      </c>
      <c r="CH159" s="30">
        <f t="shared" si="35"/>
        <v>0.59658233240620806</v>
      </c>
    </row>
    <row r="160" spans="2:86" s="13" customFormat="1" x14ac:dyDescent="0.25">
      <c r="B160" s="14" t="s">
        <v>312</v>
      </c>
      <c r="C160" s="15">
        <v>10</v>
      </c>
      <c r="D160" s="14" t="s">
        <v>260</v>
      </c>
      <c r="E160" s="14" t="s">
        <v>313</v>
      </c>
      <c r="F160" s="16">
        <v>12281.4</v>
      </c>
      <c r="G160" s="16">
        <v>12162.21</v>
      </c>
      <c r="H160" s="16">
        <v>11955.37</v>
      </c>
      <c r="I160" s="16">
        <v>11576.66</v>
      </c>
      <c r="J160" s="16">
        <v>11802.61</v>
      </c>
      <c r="K160" s="16">
        <v>11113.57</v>
      </c>
      <c r="L160" s="16">
        <v>11349.02</v>
      </c>
      <c r="M160" s="16">
        <v>11849.55</v>
      </c>
      <c r="N160" s="16">
        <v>12167.42</v>
      </c>
      <c r="O160" s="16">
        <v>12192.9</v>
      </c>
      <c r="P160" s="16">
        <v>11323.46</v>
      </c>
      <c r="Q160" s="16">
        <v>11538.68</v>
      </c>
      <c r="R160" s="16">
        <v>11034.63</v>
      </c>
      <c r="S160" s="16">
        <v>12179.86</v>
      </c>
      <c r="T160" s="16">
        <v>11474.55</v>
      </c>
      <c r="U160" s="16">
        <v>9811.35</v>
      </c>
      <c r="V160" s="16">
        <v>11440.67</v>
      </c>
      <c r="W160" s="16">
        <v>13224.98</v>
      </c>
      <c r="X160" s="16">
        <v>13789.24</v>
      </c>
      <c r="Y160" s="16">
        <v>14942.38</v>
      </c>
      <c r="Z160" s="16">
        <v>14147.8</v>
      </c>
      <c r="AA160" s="16">
        <v>13338.76</v>
      </c>
      <c r="AB160" s="16">
        <v>12389.64</v>
      </c>
      <c r="AC160" s="16">
        <v>13299.53</v>
      </c>
      <c r="AD160" s="16">
        <v>13906.8</v>
      </c>
      <c r="AE160" s="16">
        <v>14262.59</v>
      </c>
      <c r="AF160" s="16">
        <v>14258.72</v>
      </c>
      <c r="AG160" s="16">
        <v>14591.48</v>
      </c>
      <c r="AH160" s="16">
        <v>13929.87</v>
      </c>
      <c r="AI160" s="16">
        <v>14115.75</v>
      </c>
      <c r="AJ160" s="16">
        <v>12887.71</v>
      </c>
      <c r="AK160" s="16">
        <v>13722.47</v>
      </c>
      <c r="AL160" s="16">
        <v>12702.26</v>
      </c>
      <c r="AM160" s="16">
        <v>11081.66</v>
      </c>
      <c r="AN160" s="16">
        <v>11891.28</v>
      </c>
      <c r="AO160" s="16">
        <v>13669.793579831899</v>
      </c>
      <c r="AP160" s="16">
        <v>13731.2315882353</v>
      </c>
      <c r="AQ160" s="16">
        <v>13792.6695966386</v>
      </c>
      <c r="AR160" s="16">
        <v>13854.107605042</v>
      </c>
      <c r="AS160" s="16">
        <v>13915.5456134454</v>
      </c>
      <c r="AT160" s="16">
        <v>13976.9836218487</v>
      </c>
      <c r="AU160" s="16">
        <v>14038.4216302521</v>
      </c>
      <c r="AV160" s="16">
        <v>14099.8596386555</v>
      </c>
      <c r="AW160" s="16">
        <v>14161.2976470588</v>
      </c>
      <c r="AX160" s="16">
        <v>14222.7356554622</v>
      </c>
      <c r="AY160" s="16">
        <v>14284.1736638655</v>
      </c>
      <c r="AZ160" s="16">
        <v>14345.6116722689</v>
      </c>
      <c r="BA160" s="16">
        <v>14407.0496806723</v>
      </c>
      <c r="BB160" s="33">
        <f t="shared" si="32"/>
        <v>168829.68761344528</v>
      </c>
      <c r="BC160" s="16">
        <f t="shared" si="33"/>
        <v>14600</v>
      </c>
      <c r="BD160" s="16">
        <f t="shared" si="30"/>
        <v>15000</v>
      </c>
      <c r="BE160" s="16">
        <f t="shared" si="29"/>
        <v>15000</v>
      </c>
      <c r="BF160" s="16">
        <f t="shared" si="29"/>
        <v>15300</v>
      </c>
      <c r="BG160" s="16">
        <f t="shared" si="29"/>
        <v>14600</v>
      </c>
      <c r="BH160" s="16">
        <f t="shared" si="29"/>
        <v>14800</v>
      </c>
      <c r="BI160" s="16">
        <f t="shared" si="29"/>
        <v>13500</v>
      </c>
      <c r="BJ160" s="16">
        <f t="shared" si="29"/>
        <v>14400</v>
      </c>
      <c r="BK160" s="16">
        <f t="shared" si="29"/>
        <v>13300</v>
      </c>
      <c r="BL160" s="16">
        <f t="shared" si="27"/>
        <v>11600</v>
      </c>
      <c r="BM160" s="16">
        <f t="shared" si="27"/>
        <v>12500</v>
      </c>
      <c r="BN160" s="16">
        <f t="shared" si="27"/>
        <v>14300</v>
      </c>
      <c r="BO160" s="39"/>
      <c r="BP160" s="39"/>
      <c r="BQ160" s="39"/>
      <c r="BR160" s="39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0">
        <f t="shared" si="34"/>
        <v>0.52030922712900818</v>
      </c>
      <c r="CH160" s="30">
        <f t="shared" si="35"/>
        <v>0.25435777090468981</v>
      </c>
    </row>
    <row r="161" spans="2:86" s="13" customFormat="1" x14ac:dyDescent="0.25">
      <c r="B161" s="14" t="s">
        <v>314</v>
      </c>
      <c r="C161" s="15">
        <v>10</v>
      </c>
      <c r="D161" s="14" t="s">
        <v>260</v>
      </c>
      <c r="E161" s="14" t="s">
        <v>315</v>
      </c>
      <c r="F161" s="16">
        <v>6238.29</v>
      </c>
      <c r="G161" s="16">
        <v>6563.84</v>
      </c>
      <c r="H161" s="16">
        <v>7160.56</v>
      </c>
      <c r="I161" s="16">
        <v>6384.37</v>
      </c>
      <c r="J161" s="16">
        <v>6898.15</v>
      </c>
      <c r="K161" s="16">
        <v>5755.04</v>
      </c>
      <c r="L161" s="16">
        <v>5838.21</v>
      </c>
      <c r="M161" s="16">
        <v>6525.91</v>
      </c>
      <c r="N161" s="16">
        <v>6348.01</v>
      </c>
      <c r="O161" s="16">
        <v>4656.43</v>
      </c>
      <c r="P161" s="16">
        <v>6326.9</v>
      </c>
      <c r="Q161" s="16">
        <v>6646.28</v>
      </c>
      <c r="R161" s="16">
        <v>6716.3</v>
      </c>
      <c r="S161" s="16">
        <v>7488.26</v>
      </c>
      <c r="T161" s="16">
        <v>8642.5300000000007</v>
      </c>
      <c r="U161" s="16">
        <v>8993.3799999999992</v>
      </c>
      <c r="V161" s="16">
        <v>9508.66</v>
      </c>
      <c r="W161" s="16">
        <v>10277.700000000001</v>
      </c>
      <c r="X161" s="16">
        <v>9839.5300000000007</v>
      </c>
      <c r="Y161" s="16">
        <v>9110.2800000000007</v>
      </c>
      <c r="Z161" s="16">
        <v>10570.76</v>
      </c>
      <c r="AA161" s="16">
        <v>11580.4</v>
      </c>
      <c r="AB161" s="16">
        <v>10776.83</v>
      </c>
      <c r="AC161" s="16">
        <v>10796.98</v>
      </c>
      <c r="AD161" s="16">
        <v>9936.2900000000009</v>
      </c>
      <c r="AE161" s="16">
        <v>10262.879999999999</v>
      </c>
      <c r="AF161" s="16">
        <v>11720.84</v>
      </c>
      <c r="AG161" s="16">
        <v>10992.22</v>
      </c>
      <c r="AH161" s="16">
        <v>11280.79</v>
      </c>
      <c r="AI161" s="16">
        <v>11456.93</v>
      </c>
      <c r="AJ161" s="16">
        <v>12762.4</v>
      </c>
      <c r="AK161" s="16">
        <v>12635.06</v>
      </c>
      <c r="AL161" s="16">
        <v>13024.94</v>
      </c>
      <c r="AM161" s="16">
        <v>13035.63</v>
      </c>
      <c r="AN161" s="16">
        <v>13868.8</v>
      </c>
      <c r="AO161" s="16">
        <v>13417.7065714286</v>
      </c>
      <c r="AP161" s="16">
        <v>13654.2134761905</v>
      </c>
      <c r="AQ161" s="16">
        <v>13890.7203809524</v>
      </c>
      <c r="AR161" s="16">
        <v>14127.2272857143</v>
      </c>
      <c r="AS161" s="16">
        <v>14363.7341904762</v>
      </c>
      <c r="AT161" s="16">
        <v>14600.2410952381</v>
      </c>
      <c r="AU161" s="16">
        <v>14836.748</v>
      </c>
      <c r="AV161" s="16">
        <v>15073.2549047619</v>
      </c>
      <c r="AW161" s="16">
        <v>15309.761809523799</v>
      </c>
      <c r="AX161" s="16">
        <v>15546.268714285699</v>
      </c>
      <c r="AY161" s="16">
        <v>15782.775619047599</v>
      </c>
      <c r="AZ161" s="16">
        <v>16019.282523809499</v>
      </c>
      <c r="BA161" s="16">
        <v>16255.789428571399</v>
      </c>
      <c r="BB161" s="33">
        <f t="shared" si="32"/>
        <v>179460.01742857142</v>
      </c>
      <c r="BC161" s="16">
        <f t="shared" si="33"/>
        <v>12300</v>
      </c>
      <c r="BD161" s="16">
        <f t="shared" si="30"/>
        <v>12800</v>
      </c>
      <c r="BE161" s="16">
        <f t="shared" si="29"/>
        <v>14600</v>
      </c>
      <c r="BF161" s="16">
        <f t="shared" si="29"/>
        <v>13700</v>
      </c>
      <c r="BG161" s="16">
        <f t="shared" si="29"/>
        <v>14000</v>
      </c>
      <c r="BH161" s="16">
        <f t="shared" si="29"/>
        <v>14200</v>
      </c>
      <c r="BI161" s="16">
        <f t="shared" si="29"/>
        <v>15900</v>
      </c>
      <c r="BJ161" s="16">
        <f t="shared" si="29"/>
        <v>15700</v>
      </c>
      <c r="BK161" s="16">
        <f t="shared" si="29"/>
        <v>16200</v>
      </c>
      <c r="BL161" s="16">
        <f t="shared" si="27"/>
        <v>16200</v>
      </c>
      <c r="BM161" s="16">
        <f t="shared" si="27"/>
        <v>17200</v>
      </c>
      <c r="BN161" s="16">
        <f t="shared" si="27"/>
        <v>16700</v>
      </c>
      <c r="BO161" s="39"/>
      <c r="BP161" s="39"/>
      <c r="BQ161" s="39"/>
      <c r="BR161" s="39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0">
        <f t="shared" si="34"/>
        <v>0.94262925658007135</v>
      </c>
      <c r="CH161" s="30">
        <f t="shared" si="35"/>
        <v>0.8798964239450715</v>
      </c>
    </row>
    <row r="162" spans="2:86" s="13" customFormat="1" x14ac:dyDescent="0.25">
      <c r="B162" s="14" t="s">
        <v>316</v>
      </c>
      <c r="C162" s="15">
        <v>10</v>
      </c>
      <c r="D162" s="14" t="s">
        <v>260</v>
      </c>
      <c r="E162" s="14" t="s">
        <v>317</v>
      </c>
      <c r="F162" s="16">
        <v>5704.06</v>
      </c>
      <c r="G162" s="16">
        <v>5405.56</v>
      </c>
      <c r="H162" s="16">
        <v>7135.42</v>
      </c>
      <c r="I162" s="16">
        <v>6280.07</v>
      </c>
      <c r="J162" s="16">
        <v>6145.99</v>
      </c>
      <c r="K162" s="16">
        <v>5248.03</v>
      </c>
      <c r="L162" s="16">
        <v>4241.58</v>
      </c>
      <c r="M162" s="16">
        <v>5691.02</v>
      </c>
      <c r="N162" s="16">
        <v>5639.12</v>
      </c>
      <c r="O162" s="16">
        <v>4587.6099999999997</v>
      </c>
      <c r="P162" s="16">
        <v>5077.32</v>
      </c>
      <c r="Q162" s="16">
        <v>5720.47</v>
      </c>
      <c r="R162" s="16">
        <v>4371.87</v>
      </c>
      <c r="S162" s="16">
        <v>5408.25</v>
      </c>
      <c r="T162" s="16">
        <v>4871.0200000000004</v>
      </c>
      <c r="U162" s="16">
        <v>4670.08</v>
      </c>
      <c r="V162" s="16">
        <v>4737.58</v>
      </c>
      <c r="W162" s="16">
        <v>5232.8100000000004</v>
      </c>
      <c r="X162" s="16">
        <v>4333.05</v>
      </c>
      <c r="Y162" s="16">
        <v>3020.13</v>
      </c>
      <c r="Z162" s="16">
        <v>2886.55</v>
      </c>
      <c r="AA162" s="16">
        <v>3238.8</v>
      </c>
      <c r="AB162" s="16">
        <v>1903.61</v>
      </c>
      <c r="AC162" s="16">
        <v>976.47</v>
      </c>
      <c r="AD162" s="16">
        <v>2041.86</v>
      </c>
      <c r="AE162" s="16">
        <v>1610.71</v>
      </c>
      <c r="AF162" s="16">
        <v>979.42</v>
      </c>
      <c r="AG162" s="16">
        <v>1293.8399999999999</v>
      </c>
      <c r="AH162" s="16">
        <v>1830.42</v>
      </c>
      <c r="AI162" s="16">
        <v>2883.23</v>
      </c>
      <c r="AJ162" s="16">
        <v>3551.41</v>
      </c>
      <c r="AK162" s="16">
        <v>4014.37</v>
      </c>
      <c r="AL162" s="16">
        <v>4085.44</v>
      </c>
      <c r="AM162" s="16">
        <v>4078.22</v>
      </c>
      <c r="AN162" s="16">
        <v>3784.78</v>
      </c>
      <c r="AO162" s="16">
        <v>2008.9558151260501</v>
      </c>
      <c r="AP162" s="16">
        <v>1894.0880112044799</v>
      </c>
      <c r="AQ162" s="16">
        <v>1779.22020728291</v>
      </c>
      <c r="AR162" s="16">
        <v>1664.3524033613401</v>
      </c>
      <c r="AS162" s="16">
        <v>1549.4845994397699</v>
      </c>
      <c r="AT162" s="16">
        <v>1434.6167955182</v>
      </c>
      <c r="AU162" s="16">
        <v>1319.7489915966401</v>
      </c>
      <c r="AV162" s="16">
        <v>1204.8811876750699</v>
      </c>
      <c r="AW162" s="16">
        <v>1090.0133837535</v>
      </c>
      <c r="AX162" s="16">
        <v>975.14557983193401</v>
      </c>
      <c r="AY162" s="16">
        <v>860.27777591036397</v>
      </c>
      <c r="AZ162" s="16">
        <v>745.40997198879404</v>
      </c>
      <c r="BA162" s="16">
        <v>630.54216806722297</v>
      </c>
      <c r="BB162" s="33">
        <f t="shared" si="32"/>
        <v>15147.781075630226</v>
      </c>
      <c r="BC162" s="16">
        <f t="shared" si="33"/>
        <v>1000</v>
      </c>
      <c r="BD162" s="16">
        <f t="shared" ref="BD162:BD184" si="36">ROUND((AE162/SUM($AD162:$AO162)*$BB162),-2)</f>
        <v>800</v>
      </c>
      <c r="BE162" s="16">
        <f t="shared" si="29"/>
        <v>500</v>
      </c>
      <c r="BF162" s="16">
        <f t="shared" si="29"/>
        <v>600</v>
      </c>
      <c r="BG162" s="16">
        <f t="shared" si="29"/>
        <v>900</v>
      </c>
      <c r="BH162" s="16">
        <f t="shared" si="29"/>
        <v>1400</v>
      </c>
      <c r="BI162" s="16">
        <f t="shared" si="29"/>
        <v>1700</v>
      </c>
      <c r="BJ162" s="16">
        <f t="shared" si="29"/>
        <v>1900</v>
      </c>
      <c r="BK162" s="16">
        <f t="shared" si="29"/>
        <v>1900</v>
      </c>
      <c r="BL162" s="16">
        <f t="shared" si="27"/>
        <v>1900</v>
      </c>
      <c r="BM162" s="16">
        <f t="shared" si="27"/>
        <v>1800</v>
      </c>
      <c r="BN162" s="16">
        <f t="shared" si="27"/>
        <v>900</v>
      </c>
      <c r="BO162" s="39"/>
      <c r="BP162" s="39"/>
      <c r="BQ162" s="39"/>
      <c r="BR162" s="39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0">
        <f t="shared" si="34"/>
        <v>0.73816560949373922</v>
      </c>
      <c r="CH162" s="30">
        <f t="shared" si="35"/>
        <v>0.52386220680370621</v>
      </c>
    </row>
    <row r="163" spans="2:86" s="13" customFormat="1" x14ac:dyDescent="0.25">
      <c r="B163" s="14" t="s">
        <v>318</v>
      </c>
      <c r="C163" s="15">
        <v>10</v>
      </c>
      <c r="D163" s="14" t="s">
        <v>260</v>
      </c>
      <c r="E163" s="14" t="s">
        <v>319</v>
      </c>
      <c r="F163" s="16">
        <v>8608.07</v>
      </c>
      <c r="G163" s="16">
        <v>10107</v>
      </c>
      <c r="H163" s="16">
        <v>10701</v>
      </c>
      <c r="I163" s="16">
        <v>10523.13</v>
      </c>
      <c r="J163" s="16">
        <v>10868.81</v>
      </c>
      <c r="K163" s="16">
        <v>11640.79</v>
      </c>
      <c r="L163" s="16">
        <v>12237.93</v>
      </c>
      <c r="M163" s="16">
        <v>12836.42</v>
      </c>
      <c r="N163" s="16">
        <v>12247.17</v>
      </c>
      <c r="O163" s="16">
        <v>11593.82</v>
      </c>
      <c r="P163" s="16">
        <v>12663.1</v>
      </c>
      <c r="Q163" s="16">
        <v>13495.32</v>
      </c>
      <c r="R163" s="16">
        <v>12034.07</v>
      </c>
      <c r="S163" s="16">
        <v>11753.45</v>
      </c>
      <c r="T163" s="16">
        <v>11857.06</v>
      </c>
      <c r="U163" s="16">
        <v>12152.88</v>
      </c>
      <c r="V163" s="16">
        <v>12810.02</v>
      </c>
      <c r="W163" s="16">
        <v>11627.9</v>
      </c>
      <c r="X163" s="16">
        <v>11628.46</v>
      </c>
      <c r="Y163" s="16">
        <v>10905.51</v>
      </c>
      <c r="Z163" s="16">
        <v>12083.63</v>
      </c>
      <c r="AA163" s="16">
        <v>12548.06</v>
      </c>
      <c r="AB163" s="16">
        <v>12871.51</v>
      </c>
      <c r="AC163" s="16">
        <v>11775.41</v>
      </c>
      <c r="AD163" s="16">
        <v>11395.84</v>
      </c>
      <c r="AE163" s="16">
        <v>10718.34</v>
      </c>
      <c r="AF163" s="16">
        <v>10430.56</v>
      </c>
      <c r="AG163" s="16">
        <v>11128.68</v>
      </c>
      <c r="AH163" s="16">
        <v>12730.1</v>
      </c>
      <c r="AI163" s="16">
        <v>12075.15</v>
      </c>
      <c r="AJ163" s="16">
        <v>12332.5</v>
      </c>
      <c r="AK163" s="16">
        <v>12402.38</v>
      </c>
      <c r="AL163" s="16">
        <v>11102.9</v>
      </c>
      <c r="AM163" s="16">
        <v>11552.68</v>
      </c>
      <c r="AN163" s="16">
        <v>11099.23</v>
      </c>
      <c r="AO163" s="16">
        <v>12036.6779159664</v>
      </c>
      <c r="AP163" s="16">
        <v>12056.9078319328</v>
      </c>
      <c r="AQ163" s="16">
        <v>12077.1377478992</v>
      </c>
      <c r="AR163" s="16">
        <v>12097.3676638655</v>
      </c>
      <c r="AS163" s="16">
        <v>12117.5975798319</v>
      </c>
      <c r="AT163" s="16">
        <v>12137.827495798299</v>
      </c>
      <c r="AU163" s="16">
        <v>12158.057411764699</v>
      </c>
      <c r="AV163" s="16">
        <v>12178.287327731099</v>
      </c>
      <c r="AW163" s="16">
        <v>12198.517243697501</v>
      </c>
      <c r="AX163" s="16">
        <v>12218.747159663901</v>
      </c>
      <c r="AY163" s="16">
        <v>12238.977075630301</v>
      </c>
      <c r="AZ163" s="16">
        <v>12259.2069915966</v>
      </c>
      <c r="BA163" s="16">
        <v>12279.436907563</v>
      </c>
      <c r="BB163" s="33">
        <f t="shared" si="32"/>
        <v>146018.06843697483</v>
      </c>
      <c r="BC163" s="16">
        <f t="shared" si="33"/>
        <v>12000</v>
      </c>
      <c r="BD163" s="16">
        <f t="shared" si="36"/>
        <v>11300</v>
      </c>
      <c r="BE163" s="16">
        <f t="shared" si="29"/>
        <v>11000</v>
      </c>
      <c r="BF163" s="16">
        <f t="shared" si="29"/>
        <v>11700</v>
      </c>
      <c r="BG163" s="16">
        <f t="shared" si="29"/>
        <v>13400</v>
      </c>
      <c r="BH163" s="16">
        <f t="shared" si="29"/>
        <v>12700</v>
      </c>
      <c r="BI163" s="16">
        <f t="shared" si="29"/>
        <v>13000</v>
      </c>
      <c r="BJ163" s="16">
        <f t="shared" si="29"/>
        <v>13000</v>
      </c>
      <c r="BK163" s="16">
        <f t="shared" si="29"/>
        <v>11700</v>
      </c>
      <c r="BL163" s="16">
        <f t="shared" si="27"/>
        <v>12100</v>
      </c>
      <c r="BM163" s="16">
        <f t="shared" si="27"/>
        <v>11700</v>
      </c>
      <c r="BN163" s="16">
        <f t="shared" si="27"/>
        <v>12600</v>
      </c>
      <c r="BO163" s="39"/>
      <c r="BP163" s="39"/>
      <c r="BQ163" s="39"/>
      <c r="BR163" s="39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0">
        <f t="shared" si="34"/>
        <v>0.22440595379309186</v>
      </c>
      <c r="CH163" s="30">
        <f t="shared" si="35"/>
        <v>4.6469383371592295E-2</v>
      </c>
    </row>
    <row r="164" spans="2:86" s="13" customFormat="1" x14ac:dyDescent="0.25">
      <c r="B164" s="14" t="s">
        <v>320</v>
      </c>
      <c r="C164" s="15">
        <v>10</v>
      </c>
      <c r="D164" s="14" t="s">
        <v>260</v>
      </c>
      <c r="E164" s="14" t="s">
        <v>321</v>
      </c>
      <c r="F164" s="16">
        <v>5133.01</v>
      </c>
      <c r="G164" s="16">
        <v>6479.56</v>
      </c>
      <c r="H164" s="16">
        <v>6329.99</v>
      </c>
      <c r="I164" s="16">
        <v>5153.41</v>
      </c>
      <c r="J164" s="16">
        <v>4171.72</v>
      </c>
      <c r="K164" s="16">
        <v>4566.68</v>
      </c>
      <c r="L164" s="16">
        <v>3727.35</v>
      </c>
      <c r="M164" s="16">
        <v>2401.91</v>
      </c>
      <c r="N164" s="16">
        <v>1764.54</v>
      </c>
      <c r="O164" s="16">
        <v>2519.29</v>
      </c>
      <c r="P164" s="16">
        <v>3879.75</v>
      </c>
      <c r="Q164" s="16">
        <v>4390.3900000000003</v>
      </c>
      <c r="R164" s="16">
        <v>5058.66</v>
      </c>
      <c r="S164" s="16">
        <v>4712.9799999999996</v>
      </c>
      <c r="T164" s="16">
        <v>6331.48</v>
      </c>
      <c r="U164" s="16">
        <v>4920.82</v>
      </c>
      <c r="V164" s="16">
        <v>3886.79</v>
      </c>
      <c r="W164" s="16">
        <v>4341.79</v>
      </c>
      <c r="X164" s="16">
        <v>2994.92</v>
      </c>
      <c r="Y164" s="16">
        <v>1497.69</v>
      </c>
      <c r="Z164" s="16">
        <v>1561.51</v>
      </c>
      <c r="AA164" s="16">
        <v>694.76</v>
      </c>
      <c r="AB164" s="16">
        <v>802.3</v>
      </c>
      <c r="AC164" s="16">
        <v>11.2</v>
      </c>
      <c r="AD164" s="16">
        <v>1635.34</v>
      </c>
      <c r="AE164" s="16">
        <v>664.99</v>
      </c>
      <c r="AF164" s="16">
        <v>919.39</v>
      </c>
      <c r="AG164" s="16">
        <v>-394.87</v>
      </c>
      <c r="AH164" s="16">
        <v>-116.64</v>
      </c>
      <c r="AI164" s="16">
        <v>-802.4</v>
      </c>
      <c r="AJ164" s="16">
        <v>-1954.51</v>
      </c>
      <c r="AK164" s="16">
        <v>-1507.38</v>
      </c>
      <c r="AL164" s="16">
        <v>-2815.28</v>
      </c>
      <c r="AM164" s="16">
        <v>-2908.81</v>
      </c>
      <c r="AN164" s="16">
        <v>-3821.17</v>
      </c>
      <c r="AO164" s="16">
        <v>-2213.6452268907601</v>
      </c>
      <c r="AP164" s="16">
        <v>-2457.6273585434201</v>
      </c>
      <c r="AQ164" s="16">
        <v>-2701.6094901960801</v>
      </c>
      <c r="AR164" s="16">
        <v>-2945.59162184874</v>
      </c>
      <c r="AS164" s="16">
        <v>-3189.5737535014</v>
      </c>
      <c r="AT164" s="16">
        <v>-3433.55588515406</v>
      </c>
      <c r="AU164" s="16">
        <v>-3677.53801680672</v>
      </c>
      <c r="AV164" s="16">
        <v>-3921.5201484594199</v>
      </c>
      <c r="AW164" s="16">
        <v>-4165.5022801120203</v>
      </c>
      <c r="AX164" s="16">
        <v>-4409.4844117647199</v>
      </c>
      <c r="AY164" s="16">
        <v>-4653.4665434173203</v>
      </c>
      <c r="AZ164" s="16">
        <v>-4897.4486750700198</v>
      </c>
      <c r="BA164" s="16">
        <v>-5141.4308067227203</v>
      </c>
      <c r="BB164" s="33">
        <f t="shared" si="32"/>
        <v>-45594.348991596642</v>
      </c>
      <c r="BC164" s="16">
        <f t="shared" si="33"/>
        <v>5600</v>
      </c>
      <c r="BD164" s="16">
        <f t="shared" si="36"/>
        <v>2300</v>
      </c>
      <c r="BE164" s="16">
        <f t="shared" si="29"/>
        <v>3100</v>
      </c>
      <c r="BF164" s="16">
        <f t="shared" si="29"/>
        <v>-1400</v>
      </c>
      <c r="BG164" s="16">
        <f t="shared" si="29"/>
        <v>-400</v>
      </c>
      <c r="BH164" s="16">
        <f t="shared" si="29"/>
        <v>-2700</v>
      </c>
      <c r="BI164" s="16">
        <f t="shared" si="29"/>
        <v>-6700</v>
      </c>
      <c r="BJ164" s="16">
        <f t="shared" si="29"/>
        <v>-5200</v>
      </c>
      <c r="BK164" s="16">
        <f t="shared" si="29"/>
        <v>-9600</v>
      </c>
      <c r="BL164" s="16">
        <f t="shared" si="29"/>
        <v>-10000</v>
      </c>
      <c r="BM164" s="16">
        <f t="shared" si="29"/>
        <v>-13100</v>
      </c>
      <c r="BN164" s="16">
        <f t="shared" si="29"/>
        <v>-7600</v>
      </c>
      <c r="BO164" s="39"/>
      <c r="BP164" s="39"/>
      <c r="BQ164" s="39"/>
      <c r="BR164" s="39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0">
        <f t="shared" si="34"/>
        <v>0.88985955466749822</v>
      </c>
      <c r="CH164" s="30">
        <f t="shared" si="35"/>
        <v>0.77757043877534116</v>
      </c>
    </row>
    <row r="165" spans="2:86" s="13" customFormat="1" x14ac:dyDescent="0.25">
      <c r="B165" s="14" t="s">
        <v>322</v>
      </c>
      <c r="C165" s="15">
        <v>10</v>
      </c>
      <c r="D165" s="14" t="s">
        <v>260</v>
      </c>
      <c r="E165" s="14" t="s">
        <v>323</v>
      </c>
      <c r="F165" s="16">
        <v>6421.8</v>
      </c>
      <c r="G165" s="16">
        <v>7525.9</v>
      </c>
      <c r="H165" s="16">
        <v>8606.2999999999993</v>
      </c>
      <c r="I165" s="16">
        <v>8303.64</v>
      </c>
      <c r="J165" s="16">
        <v>9737.4699999999993</v>
      </c>
      <c r="K165" s="16">
        <v>9440.6200000000008</v>
      </c>
      <c r="L165" s="16">
        <v>11396.61</v>
      </c>
      <c r="M165" s="16">
        <v>9912.0300000000007</v>
      </c>
      <c r="N165" s="16">
        <v>9583.86</v>
      </c>
      <c r="O165" s="16">
        <v>10116.469999999999</v>
      </c>
      <c r="P165" s="16">
        <v>11661.23</v>
      </c>
      <c r="Q165" s="16">
        <v>12740.39</v>
      </c>
      <c r="R165" s="16">
        <v>11573.93</v>
      </c>
      <c r="S165" s="16">
        <v>10352.120000000001</v>
      </c>
      <c r="T165" s="16">
        <v>9738.9699999999993</v>
      </c>
      <c r="U165" s="16">
        <v>9786.52</v>
      </c>
      <c r="V165" s="16">
        <v>9937.8799999999992</v>
      </c>
      <c r="W165" s="16">
        <v>9733.25</v>
      </c>
      <c r="X165" s="16">
        <v>10083.56</v>
      </c>
      <c r="Y165" s="16">
        <v>10543.99</v>
      </c>
      <c r="Z165" s="16">
        <v>10626.08</v>
      </c>
      <c r="AA165" s="16">
        <v>10262.85</v>
      </c>
      <c r="AB165" s="16">
        <v>10267</v>
      </c>
      <c r="AC165" s="16">
        <v>9587.86</v>
      </c>
      <c r="AD165" s="16">
        <v>8938.5400000000009</v>
      </c>
      <c r="AE165" s="16">
        <v>8866.65</v>
      </c>
      <c r="AF165" s="16">
        <v>7169.95</v>
      </c>
      <c r="AG165" s="16">
        <v>6773.4</v>
      </c>
      <c r="AH165" s="16">
        <v>8444.25</v>
      </c>
      <c r="AI165" s="16">
        <v>9657.09</v>
      </c>
      <c r="AJ165" s="16">
        <v>9348.0400000000009</v>
      </c>
      <c r="AK165" s="16">
        <v>9200.2900000000009</v>
      </c>
      <c r="AL165" s="16">
        <v>8817.33</v>
      </c>
      <c r="AM165" s="16">
        <v>8696.16</v>
      </c>
      <c r="AN165" s="16">
        <v>10552.48</v>
      </c>
      <c r="AO165" s="16">
        <v>9383.3365210083994</v>
      </c>
      <c r="AP165" s="16">
        <v>9373.8321848739506</v>
      </c>
      <c r="AQ165" s="16">
        <v>9364.3278487394891</v>
      </c>
      <c r="AR165" s="16">
        <v>9354.8235126050404</v>
      </c>
      <c r="AS165" s="16">
        <v>9345.3191764705898</v>
      </c>
      <c r="AT165" s="16">
        <v>9335.8148403361301</v>
      </c>
      <c r="AU165" s="16">
        <v>9326.3105042016796</v>
      </c>
      <c r="AV165" s="16">
        <v>9316.8061680672308</v>
      </c>
      <c r="AW165" s="16">
        <v>9307.3018319327693</v>
      </c>
      <c r="AX165" s="16">
        <v>9297.7974957983206</v>
      </c>
      <c r="AY165" s="16">
        <v>9288.2931596638591</v>
      </c>
      <c r="AZ165" s="16">
        <v>9278.7888235294104</v>
      </c>
      <c r="BA165" s="16">
        <v>9269.2844873949598</v>
      </c>
      <c r="BB165" s="33">
        <f t="shared" si="32"/>
        <v>111858.70003361345</v>
      </c>
      <c r="BC165" s="16">
        <f t="shared" si="33"/>
        <v>9400</v>
      </c>
      <c r="BD165" s="16">
        <f t="shared" si="36"/>
        <v>9400</v>
      </c>
      <c r="BE165" s="16">
        <f t="shared" ref="BE165:BE184" si="37">ROUND((AF165/SUM($AD165:$AO165)*$BB165),-2)</f>
        <v>7600</v>
      </c>
      <c r="BF165" s="16">
        <f t="shared" ref="BF165:BF184" si="38">ROUND((AG165/SUM($AD165:$AO165)*$BB165),-2)</f>
        <v>7200</v>
      </c>
      <c r="BG165" s="16">
        <f t="shared" ref="BG165:BG184" si="39">ROUND((AH165/SUM($AD165:$AO165)*$BB165),-2)</f>
        <v>8900</v>
      </c>
      <c r="BH165" s="16">
        <f t="shared" ref="BH165:BH184" si="40">ROUND((AI165/SUM($AD165:$AO165)*$BB165),-2)</f>
        <v>10200</v>
      </c>
      <c r="BI165" s="16">
        <f t="shared" ref="BI165:BI184" si="41">ROUND((AJ165/SUM($AD165:$AO165)*$BB165),-2)</f>
        <v>9900</v>
      </c>
      <c r="BJ165" s="16">
        <f t="shared" ref="BJ165:BJ184" si="42">ROUND((AK165/SUM($AD165:$AO165)*$BB165),-2)</f>
        <v>9700</v>
      </c>
      <c r="BK165" s="16">
        <f t="shared" ref="BK165:BK184" si="43">ROUND((AL165/SUM($AD165:$AO165)*$BB165),-2)</f>
        <v>9300</v>
      </c>
      <c r="BL165" s="16">
        <f t="shared" ref="BL165:BL184" si="44">ROUND((AM165/SUM($AD165:$AO165)*$BB165),-2)</f>
        <v>9200</v>
      </c>
      <c r="BM165" s="16">
        <f t="shared" ref="BM165:BM184" si="45">ROUND((AN165/SUM($AD165:$AO165)*$BB165),-2)</f>
        <v>11200</v>
      </c>
      <c r="BN165" s="16">
        <f t="shared" ref="BN165:BN184" si="46">ROUND((AO165/SUM($AD165:$AO165)*$BB165),-2)</f>
        <v>9900</v>
      </c>
      <c r="BO165" s="39"/>
      <c r="BP165" s="39"/>
      <c r="BQ165" s="39"/>
      <c r="BR165" s="39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0">
        <f t="shared" si="34"/>
        <v>7.5226470622324126E-2</v>
      </c>
      <c r="CH165" s="30">
        <f t="shared" si="35"/>
        <v>5.1969088843918029E-3</v>
      </c>
    </row>
    <row r="166" spans="2:86" s="13" customFormat="1" x14ac:dyDescent="0.25">
      <c r="B166" s="14" t="s">
        <v>324</v>
      </c>
      <c r="C166" s="15">
        <v>10</v>
      </c>
      <c r="D166" s="14" t="s">
        <v>260</v>
      </c>
      <c r="E166" s="14" t="s">
        <v>325</v>
      </c>
      <c r="F166" s="16">
        <v>9680.81</v>
      </c>
      <c r="G166" s="16">
        <v>8104.57</v>
      </c>
      <c r="H166" s="16">
        <v>8718.92</v>
      </c>
      <c r="I166" s="16">
        <v>8594.7800000000007</v>
      </c>
      <c r="J166" s="16">
        <v>7903</v>
      </c>
      <c r="K166" s="16">
        <v>6138.01</v>
      </c>
      <c r="L166" s="16">
        <v>5205.71</v>
      </c>
      <c r="M166" s="16">
        <v>6659.69</v>
      </c>
      <c r="N166" s="16">
        <v>7443.52</v>
      </c>
      <c r="O166" s="16">
        <v>8865.11</v>
      </c>
      <c r="P166" s="16">
        <v>8098.93</v>
      </c>
      <c r="Q166" s="16">
        <v>7761.47</v>
      </c>
      <c r="R166" s="16">
        <v>7981.8</v>
      </c>
      <c r="S166" s="16">
        <v>8239.9599999999991</v>
      </c>
      <c r="T166" s="16">
        <v>8189.59</v>
      </c>
      <c r="U166" s="16">
        <v>8488.35</v>
      </c>
      <c r="V166" s="16">
        <v>8850.1</v>
      </c>
      <c r="W166" s="16">
        <v>9611.48</v>
      </c>
      <c r="X166" s="16">
        <v>9565.1200000000008</v>
      </c>
      <c r="Y166" s="16">
        <v>9646.59</v>
      </c>
      <c r="Z166" s="16">
        <v>9236.4599999999991</v>
      </c>
      <c r="AA166" s="16">
        <v>7951.85</v>
      </c>
      <c r="AB166" s="16">
        <v>7158.85</v>
      </c>
      <c r="AC166" s="16">
        <v>7176.36</v>
      </c>
      <c r="AD166" s="16">
        <v>6626.27</v>
      </c>
      <c r="AE166" s="16">
        <v>6198.92</v>
      </c>
      <c r="AF166" s="16">
        <v>6646.73</v>
      </c>
      <c r="AG166" s="16">
        <v>5921.59</v>
      </c>
      <c r="AH166" s="16">
        <v>6717.42</v>
      </c>
      <c r="AI166" s="16">
        <v>7415.23</v>
      </c>
      <c r="AJ166" s="16">
        <v>7752.21</v>
      </c>
      <c r="AK166" s="16">
        <v>7307.41</v>
      </c>
      <c r="AL166" s="16">
        <v>6521.14</v>
      </c>
      <c r="AM166" s="16">
        <v>7217.45</v>
      </c>
      <c r="AN166" s="16">
        <v>6728.04</v>
      </c>
      <c r="AO166" s="16">
        <v>7046.9804705882298</v>
      </c>
      <c r="AP166" s="16">
        <v>7009.3945602240901</v>
      </c>
      <c r="AQ166" s="16">
        <v>6971.8086498599396</v>
      </c>
      <c r="AR166" s="16">
        <v>6934.2227394957899</v>
      </c>
      <c r="AS166" s="16">
        <v>6896.6368291316503</v>
      </c>
      <c r="AT166" s="16">
        <v>6859.0509187674998</v>
      </c>
      <c r="AU166" s="16">
        <v>6821.4650084033601</v>
      </c>
      <c r="AV166" s="16">
        <v>6783.8790980392096</v>
      </c>
      <c r="AW166" s="16">
        <v>6746.2931876750699</v>
      </c>
      <c r="AX166" s="16">
        <v>6708.7072773109203</v>
      </c>
      <c r="AY166" s="16">
        <v>6671.1213669467697</v>
      </c>
      <c r="AZ166" s="16">
        <v>6633.5354565826301</v>
      </c>
      <c r="BA166" s="16">
        <v>6595.9495462184796</v>
      </c>
      <c r="BB166" s="33">
        <f t="shared" si="32"/>
        <v>81632.064638655414</v>
      </c>
      <c r="BC166" s="16">
        <f t="shared" si="33"/>
        <v>6600</v>
      </c>
      <c r="BD166" s="16">
        <f t="shared" si="36"/>
        <v>6200</v>
      </c>
      <c r="BE166" s="16">
        <f t="shared" si="37"/>
        <v>6600</v>
      </c>
      <c r="BF166" s="16">
        <f t="shared" si="38"/>
        <v>5900</v>
      </c>
      <c r="BG166" s="16">
        <f t="shared" si="39"/>
        <v>6700</v>
      </c>
      <c r="BH166" s="16">
        <f t="shared" si="40"/>
        <v>7400</v>
      </c>
      <c r="BI166" s="16">
        <f t="shared" si="41"/>
        <v>7700</v>
      </c>
      <c r="BJ166" s="16">
        <f t="shared" si="42"/>
        <v>7300</v>
      </c>
      <c r="BK166" s="16">
        <f t="shared" si="43"/>
        <v>6500</v>
      </c>
      <c r="BL166" s="16">
        <f t="shared" si="44"/>
        <v>7200</v>
      </c>
      <c r="BM166" s="16">
        <f t="shared" si="45"/>
        <v>6700</v>
      </c>
      <c r="BN166" s="16">
        <f t="shared" si="46"/>
        <v>7000</v>
      </c>
      <c r="BO166" s="39"/>
      <c r="BP166" s="39"/>
      <c r="BQ166" s="39"/>
      <c r="BR166" s="39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0">
        <f t="shared" si="34"/>
        <v>0.34619536491515462</v>
      </c>
      <c r="CH166" s="30">
        <f t="shared" si="35"/>
        <v>0.11118495973517165</v>
      </c>
    </row>
    <row r="167" spans="2:86" s="13" customFormat="1" x14ac:dyDescent="0.25">
      <c r="B167" s="14" t="s">
        <v>326</v>
      </c>
      <c r="C167" s="15">
        <v>10</v>
      </c>
      <c r="D167" s="14" t="s">
        <v>260</v>
      </c>
      <c r="E167" s="14" t="s">
        <v>327</v>
      </c>
      <c r="F167" s="16">
        <v>3860.51</v>
      </c>
      <c r="G167" s="16">
        <v>3901.09</v>
      </c>
      <c r="H167" s="16">
        <v>3171.23</v>
      </c>
      <c r="I167" s="16">
        <v>2348.83</v>
      </c>
      <c r="J167" s="16">
        <v>2686.43</v>
      </c>
      <c r="K167" s="16">
        <v>3034.27</v>
      </c>
      <c r="L167" s="16">
        <v>2643</v>
      </c>
      <c r="M167" s="16">
        <v>1916.06</v>
      </c>
      <c r="N167" s="16">
        <v>1886.13</v>
      </c>
      <c r="O167" s="16">
        <v>2238.11</v>
      </c>
      <c r="P167" s="16">
        <v>1095.94</v>
      </c>
      <c r="Q167" s="16">
        <v>2037.38</v>
      </c>
      <c r="R167" s="16">
        <v>1985.04</v>
      </c>
      <c r="S167" s="16">
        <v>3205.78</v>
      </c>
      <c r="T167" s="16">
        <v>2878.26</v>
      </c>
      <c r="U167" s="16">
        <v>3073.19</v>
      </c>
      <c r="V167" s="16">
        <v>4208.67</v>
      </c>
      <c r="W167" s="16">
        <v>5153.29</v>
      </c>
      <c r="X167" s="16">
        <v>6327.15</v>
      </c>
      <c r="Y167" s="16">
        <v>6515.66</v>
      </c>
      <c r="Z167" s="16">
        <v>6588.19</v>
      </c>
      <c r="AA167" s="16">
        <v>7724.22</v>
      </c>
      <c r="AB167" s="16">
        <v>5925.74</v>
      </c>
      <c r="AC167" s="16">
        <v>6929.92</v>
      </c>
      <c r="AD167" s="16">
        <v>6997.81</v>
      </c>
      <c r="AE167" s="16">
        <v>5857.38</v>
      </c>
      <c r="AF167" s="16">
        <v>6391.18</v>
      </c>
      <c r="AG167" s="16">
        <v>5677.3</v>
      </c>
      <c r="AH167" s="16">
        <v>6027.19</v>
      </c>
      <c r="AI167" s="16">
        <v>7420.13</v>
      </c>
      <c r="AJ167" s="16">
        <v>5729.36</v>
      </c>
      <c r="AK167" s="16">
        <v>5383.42</v>
      </c>
      <c r="AL167" s="16">
        <v>4883.7299999999996</v>
      </c>
      <c r="AM167" s="16">
        <v>5011.8599999999997</v>
      </c>
      <c r="AN167" s="16">
        <v>4979.62</v>
      </c>
      <c r="AO167" s="16">
        <v>6818.4957478991601</v>
      </c>
      <c r="AP167" s="16">
        <v>6950.1692100840301</v>
      </c>
      <c r="AQ167" s="16">
        <v>7081.8426722689101</v>
      </c>
      <c r="AR167" s="16">
        <v>7213.5161344537801</v>
      </c>
      <c r="AS167" s="16">
        <v>7345.1895966386501</v>
      </c>
      <c r="AT167" s="16">
        <v>7476.8630588235301</v>
      </c>
      <c r="AU167" s="16">
        <v>7608.5365210084001</v>
      </c>
      <c r="AV167" s="16">
        <v>7740.2099831932801</v>
      </c>
      <c r="AW167" s="16">
        <v>7871.8834453781501</v>
      </c>
      <c r="AX167" s="16">
        <v>8003.5569075630201</v>
      </c>
      <c r="AY167" s="16">
        <v>8135.2303697479001</v>
      </c>
      <c r="AZ167" s="16">
        <v>8266.9038319327701</v>
      </c>
      <c r="BA167" s="16">
        <v>8398.5772941176492</v>
      </c>
      <c r="BB167" s="33">
        <f t="shared" si="32"/>
        <v>92092.479025210065</v>
      </c>
      <c r="BC167" s="16">
        <f t="shared" si="33"/>
        <v>9100</v>
      </c>
      <c r="BD167" s="16">
        <f t="shared" si="36"/>
        <v>7600</v>
      </c>
      <c r="BE167" s="16">
        <f t="shared" si="37"/>
        <v>8300</v>
      </c>
      <c r="BF167" s="16">
        <f t="shared" si="38"/>
        <v>7300</v>
      </c>
      <c r="BG167" s="16">
        <f t="shared" si="39"/>
        <v>7800</v>
      </c>
      <c r="BH167" s="16">
        <f t="shared" si="40"/>
        <v>9600</v>
      </c>
      <c r="BI167" s="16">
        <f t="shared" si="41"/>
        <v>7400</v>
      </c>
      <c r="BJ167" s="16">
        <f t="shared" si="42"/>
        <v>7000</v>
      </c>
      <c r="BK167" s="16">
        <f t="shared" si="43"/>
        <v>6300</v>
      </c>
      <c r="BL167" s="16">
        <f t="shared" si="44"/>
        <v>6500</v>
      </c>
      <c r="BM167" s="16">
        <f t="shared" si="45"/>
        <v>6400</v>
      </c>
      <c r="BN167" s="16">
        <f t="shared" si="46"/>
        <v>8800</v>
      </c>
      <c r="BO167" s="39"/>
      <c r="BP167" s="39"/>
      <c r="BQ167" s="39"/>
      <c r="BR167" s="39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0">
        <f t="shared" si="34"/>
        <v>0.72624841121045802</v>
      </c>
      <c r="CH167" s="30">
        <f t="shared" si="35"/>
        <v>0.50634046659293308</v>
      </c>
    </row>
    <row r="168" spans="2:86" s="13" customFormat="1" x14ac:dyDescent="0.25">
      <c r="B168" s="14" t="s">
        <v>328</v>
      </c>
      <c r="C168" s="15">
        <v>10</v>
      </c>
      <c r="D168" s="14" t="s">
        <v>260</v>
      </c>
      <c r="E168" s="14" t="s">
        <v>329</v>
      </c>
      <c r="F168" s="16">
        <v>3635.55</v>
      </c>
      <c r="G168" s="16">
        <v>3054.39</v>
      </c>
      <c r="H168" s="16">
        <v>3102.34</v>
      </c>
      <c r="I168" s="16">
        <v>1731.98</v>
      </c>
      <c r="J168" s="16">
        <v>2675.13</v>
      </c>
      <c r="K168" s="16">
        <v>1218.24</v>
      </c>
      <c r="L168" s="16">
        <v>1511.55</v>
      </c>
      <c r="M168" s="16">
        <v>846.65</v>
      </c>
      <c r="N168" s="16">
        <v>-529.01</v>
      </c>
      <c r="O168" s="16">
        <v>-1004.08</v>
      </c>
      <c r="P168" s="16">
        <v>-108.25</v>
      </c>
      <c r="Q168" s="16">
        <v>-166.28</v>
      </c>
      <c r="R168" s="16">
        <v>27.65</v>
      </c>
      <c r="S168" s="16">
        <v>-198.48</v>
      </c>
      <c r="T168" s="16">
        <v>-125.03</v>
      </c>
      <c r="U168" s="16">
        <v>-846.34</v>
      </c>
      <c r="V168" s="16">
        <v>-824.99</v>
      </c>
      <c r="W168" s="16">
        <v>-2568.7399999999998</v>
      </c>
      <c r="X168" s="16">
        <v>-1449.88</v>
      </c>
      <c r="Y168" s="16">
        <v>-78.180000000000007</v>
      </c>
      <c r="Z168" s="16">
        <v>-363.67</v>
      </c>
      <c r="AA168" s="16">
        <v>-192.14</v>
      </c>
      <c r="AB168" s="16">
        <v>-14.84</v>
      </c>
      <c r="AC168" s="16">
        <v>-328.94</v>
      </c>
      <c r="AD168" s="16">
        <v>-800.22</v>
      </c>
      <c r="AE168" s="16">
        <v>-1200.42</v>
      </c>
      <c r="AF168" s="16">
        <v>-955.25</v>
      </c>
      <c r="AG168" s="16">
        <v>361.66</v>
      </c>
      <c r="AH168" s="16">
        <v>1252.69</v>
      </c>
      <c r="AI168" s="16">
        <v>1967.9</v>
      </c>
      <c r="AJ168" s="16">
        <v>990.61</v>
      </c>
      <c r="AK168" s="16">
        <v>413.52</v>
      </c>
      <c r="AL168" s="16">
        <v>2272.09</v>
      </c>
      <c r="AM168" s="16">
        <v>2042</v>
      </c>
      <c r="AN168" s="16">
        <v>1666.89</v>
      </c>
      <c r="AO168" s="16">
        <v>-80.528537815121695</v>
      </c>
      <c r="AP168" s="16">
        <v>-112.012028011201</v>
      </c>
      <c r="AQ168" s="16">
        <v>-143.49551820728101</v>
      </c>
      <c r="AR168" s="16">
        <v>-174.97900840336101</v>
      </c>
      <c r="AS168" s="16">
        <v>-206.46249859944101</v>
      </c>
      <c r="AT168" s="16">
        <v>-237.945988795521</v>
      </c>
      <c r="AU168" s="16">
        <v>-269.429478991591</v>
      </c>
      <c r="AV168" s="16">
        <v>-300.91296918767102</v>
      </c>
      <c r="AW168" s="16">
        <v>-332.39645938375099</v>
      </c>
      <c r="AX168" s="16">
        <v>-363.87994957983102</v>
      </c>
      <c r="AY168" s="16">
        <v>-395.36343977591099</v>
      </c>
      <c r="AZ168" s="16">
        <v>-426.84692997199102</v>
      </c>
      <c r="BA168" s="16">
        <v>-458.33042016807099</v>
      </c>
      <c r="BB168" s="33">
        <f t="shared" si="32"/>
        <v>-3422.0546890756223</v>
      </c>
      <c r="BC168" s="16">
        <f t="shared" si="33"/>
        <v>300</v>
      </c>
      <c r="BD168" s="16">
        <f t="shared" si="36"/>
        <v>500</v>
      </c>
      <c r="BE168" s="16">
        <f t="shared" si="37"/>
        <v>400</v>
      </c>
      <c r="BF168" s="16">
        <f t="shared" si="38"/>
        <v>-200</v>
      </c>
      <c r="BG168" s="16">
        <f t="shared" si="39"/>
        <v>-500</v>
      </c>
      <c r="BH168" s="16">
        <f t="shared" si="40"/>
        <v>-800</v>
      </c>
      <c r="BI168" s="16">
        <f t="shared" si="41"/>
        <v>-400</v>
      </c>
      <c r="BJ168" s="16">
        <f t="shared" si="42"/>
        <v>-200</v>
      </c>
      <c r="BK168" s="16">
        <f t="shared" si="43"/>
        <v>-1000</v>
      </c>
      <c r="BL168" s="16">
        <f t="shared" si="44"/>
        <v>-900</v>
      </c>
      <c r="BM168" s="16">
        <f t="shared" si="45"/>
        <v>-700</v>
      </c>
      <c r="BN168" s="16">
        <f t="shared" si="46"/>
        <v>0</v>
      </c>
      <c r="BO168" s="39"/>
      <c r="BP168" s="39"/>
      <c r="BQ168" s="39"/>
      <c r="BR168" s="39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0">
        <f t="shared" si="34"/>
        <v>0.23083238661532493</v>
      </c>
      <c r="CH168" s="30">
        <f t="shared" si="35"/>
        <v>4.9185750638197308E-2</v>
      </c>
    </row>
    <row r="169" spans="2:86" s="13" customFormat="1" x14ac:dyDescent="0.25">
      <c r="B169" s="14" t="s">
        <v>330</v>
      </c>
      <c r="C169" s="15">
        <v>10</v>
      </c>
      <c r="D169" s="14" t="s">
        <v>260</v>
      </c>
      <c r="E169" s="14" t="s">
        <v>331</v>
      </c>
      <c r="F169" s="16">
        <v>3708.94</v>
      </c>
      <c r="G169" s="16">
        <v>3289.68</v>
      </c>
      <c r="H169" s="16">
        <v>2673.43</v>
      </c>
      <c r="I169" s="16">
        <v>2792.13</v>
      </c>
      <c r="J169" s="16">
        <v>2664.31</v>
      </c>
      <c r="K169" s="16">
        <v>4072.81</v>
      </c>
      <c r="L169" s="16">
        <v>3339.69</v>
      </c>
      <c r="M169" s="16">
        <v>1659.22</v>
      </c>
      <c r="N169" s="16">
        <v>1401.73</v>
      </c>
      <c r="O169" s="16">
        <v>895.29</v>
      </c>
      <c r="P169" s="16">
        <v>2087.29</v>
      </c>
      <c r="Q169" s="16">
        <v>3113.47</v>
      </c>
      <c r="R169" s="16">
        <v>2923.08</v>
      </c>
      <c r="S169" s="16">
        <v>3541.54</v>
      </c>
      <c r="T169" s="16">
        <v>3232.5</v>
      </c>
      <c r="U169" s="16">
        <v>3697.42</v>
      </c>
      <c r="V169" s="16">
        <v>4173.72</v>
      </c>
      <c r="W169" s="16">
        <v>3524.62</v>
      </c>
      <c r="X169" s="16">
        <v>3497.07</v>
      </c>
      <c r="Y169" s="16">
        <v>2757.81</v>
      </c>
      <c r="Z169" s="16">
        <v>2843.09</v>
      </c>
      <c r="AA169" s="16">
        <v>2374.09</v>
      </c>
      <c r="AB169" s="16">
        <v>2385.9299999999998</v>
      </c>
      <c r="AC169" s="16">
        <v>3455.96</v>
      </c>
      <c r="AD169" s="16">
        <v>3225.19</v>
      </c>
      <c r="AE169" s="16">
        <v>3113.86</v>
      </c>
      <c r="AF169" s="16">
        <v>2080.2600000000002</v>
      </c>
      <c r="AG169" s="16">
        <v>799.8</v>
      </c>
      <c r="AH169" s="16">
        <v>-314.97000000000003</v>
      </c>
      <c r="AI169" s="16">
        <v>1048.8699999999999</v>
      </c>
      <c r="AJ169" s="16">
        <v>1242.51</v>
      </c>
      <c r="AK169" s="16">
        <v>-447.65</v>
      </c>
      <c r="AL169" s="16">
        <v>-1515.43</v>
      </c>
      <c r="AM169" s="16">
        <v>-1216.6099999999999</v>
      </c>
      <c r="AN169" s="16">
        <v>302.25</v>
      </c>
      <c r="AO169" s="16">
        <v>632.37994957982698</v>
      </c>
      <c r="AP169" s="16">
        <v>543.03137535013695</v>
      </c>
      <c r="AQ169" s="16">
        <v>453.68280112044698</v>
      </c>
      <c r="AR169" s="16">
        <v>364.33422689075798</v>
      </c>
      <c r="AS169" s="16">
        <v>274.98565266106698</v>
      </c>
      <c r="AT169" s="16">
        <v>185.637078431368</v>
      </c>
      <c r="AU169" s="16">
        <v>96.288504201677398</v>
      </c>
      <c r="AV169" s="16">
        <v>6.9399299719875698</v>
      </c>
      <c r="AW169" s="16">
        <v>-82.408644257702704</v>
      </c>
      <c r="AX169" s="16">
        <v>-171.75721848739201</v>
      </c>
      <c r="AY169" s="16">
        <v>-261.10579271709202</v>
      </c>
      <c r="AZ169" s="16">
        <v>-350.45436694678301</v>
      </c>
      <c r="BA169" s="16">
        <v>-439.80294117647202</v>
      </c>
      <c r="BB169" s="33">
        <f t="shared" si="32"/>
        <v>619.37060504199997</v>
      </c>
      <c r="BC169" s="16">
        <f t="shared" si="33"/>
        <v>200</v>
      </c>
      <c r="BD169" s="16">
        <f t="shared" si="36"/>
        <v>200</v>
      </c>
      <c r="BE169" s="16">
        <f t="shared" si="37"/>
        <v>100</v>
      </c>
      <c r="BF169" s="16">
        <f t="shared" si="38"/>
        <v>100</v>
      </c>
      <c r="BG169" s="16">
        <f t="shared" si="39"/>
        <v>0</v>
      </c>
      <c r="BH169" s="16">
        <f t="shared" si="40"/>
        <v>100</v>
      </c>
      <c r="BI169" s="16">
        <f t="shared" si="41"/>
        <v>100</v>
      </c>
      <c r="BJ169" s="16">
        <f t="shared" si="42"/>
        <v>0</v>
      </c>
      <c r="BK169" s="16">
        <f t="shared" si="43"/>
        <v>-100</v>
      </c>
      <c r="BL169" s="16">
        <f t="shared" si="44"/>
        <v>-100</v>
      </c>
      <c r="BM169" s="16">
        <f t="shared" si="45"/>
        <v>0</v>
      </c>
      <c r="BN169" s="16">
        <f t="shared" si="46"/>
        <v>0</v>
      </c>
      <c r="BO169" s="39"/>
      <c r="BP169" s="39"/>
      <c r="BQ169" s="39"/>
      <c r="BR169" s="39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0">
        <f t="shared" si="34"/>
        <v>0.6269504070328803</v>
      </c>
      <c r="CH169" s="30">
        <f t="shared" si="35"/>
        <v>0.37307131484184997</v>
      </c>
    </row>
    <row r="170" spans="2:86" s="13" customFormat="1" x14ac:dyDescent="0.25">
      <c r="B170" s="14" t="s">
        <v>332</v>
      </c>
      <c r="C170" s="15">
        <v>10</v>
      </c>
      <c r="D170" s="14" t="s">
        <v>260</v>
      </c>
      <c r="E170" s="14" t="s">
        <v>333</v>
      </c>
      <c r="F170" s="16">
        <v>4056.3</v>
      </c>
      <c r="G170" s="16">
        <v>3035.26</v>
      </c>
      <c r="H170" s="16">
        <v>3366.5</v>
      </c>
      <c r="I170" s="16">
        <v>1954.94</v>
      </c>
      <c r="J170" s="16">
        <v>2016.26</v>
      </c>
      <c r="K170" s="16">
        <v>1936.62</v>
      </c>
      <c r="L170" s="16">
        <v>1311.29</v>
      </c>
      <c r="M170" s="16">
        <v>-309.33999999999997</v>
      </c>
      <c r="N170" s="16">
        <v>270.04000000000002</v>
      </c>
      <c r="O170" s="16">
        <v>-371.88</v>
      </c>
      <c r="P170" s="16">
        <v>-320.95999999999998</v>
      </c>
      <c r="Q170" s="16">
        <v>-154.97</v>
      </c>
      <c r="R170" s="16">
        <v>-1702.61</v>
      </c>
      <c r="S170" s="16">
        <v>-1094.19</v>
      </c>
      <c r="T170" s="16">
        <v>-1721.36</v>
      </c>
      <c r="U170" s="16">
        <v>-2393.96</v>
      </c>
      <c r="V170" s="16">
        <v>-2570.46</v>
      </c>
      <c r="W170" s="16">
        <v>-3095.51</v>
      </c>
      <c r="X170" s="16">
        <v>-1629.26</v>
      </c>
      <c r="Y170" s="16">
        <v>-2773.36</v>
      </c>
      <c r="Z170" s="16">
        <v>-1962.26</v>
      </c>
      <c r="AA170" s="16">
        <v>-1875.01</v>
      </c>
      <c r="AB170" s="16">
        <v>-2237.35</v>
      </c>
      <c r="AC170" s="16">
        <v>-660.44</v>
      </c>
      <c r="AD170" s="16">
        <v>-2097.39</v>
      </c>
      <c r="AE170" s="16">
        <v>-1552.79</v>
      </c>
      <c r="AF170" s="16">
        <v>-2289.4299999999998</v>
      </c>
      <c r="AG170" s="16">
        <v>-1960.81</v>
      </c>
      <c r="AH170" s="16">
        <v>-1662.26</v>
      </c>
      <c r="AI170" s="16">
        <v>-2350.87</v>
      </c>
      <c r="AJ170" s="16">
        <v>-2024.13</v>
      </c>
      <c r="AK170" s="16">
        <v>-1449.66</v>
      </c>
      <c r="AL170" s="16">
        <v>-367.38</v>
      </c>
      <c r="AM170" s="16">
        <v>-1215.6400000000001</v>
      </c>
      <c r="AN170" s="16">
        <v>-953.19</v>
      </c>
      <c r="AO170" s="16">
        <v>-3051.1619663865599</v>
      </c>
      <c r="AP170" s="16">
        <v>-3181.2276946778702</v>
      </c>
      <c r="AQ170" s="16">
        <v>-3311.29342296919</v>
      </c>
      <c r="AR170" s="16">
        <v>-3441.3591512605099</v>
      </c>
      <c r="AS170" s="16">
        <v>-3571.4248795518201</v>
      </c>
      <c r="AT170" s="16">
        <v>-3701.49060784314</v>
      </c>
      <c r="AU170" s="16">
        <v>-3831.5563361344598</v>
      </c>
      <c r="AV170" s="16">
        <v>-3961.6220644257701</v>
      </c>
      <c r="AW170" s="16">
        <v>-4091.6877927170899</v>
      </c>
      <c r="AX170" s="16">
        <v>-4221.7535210084097</v>
      </c>
      <c r="AY170" s="16">
        <v>-4351.8192492997196</v>
      </c>
      <c r="AZ170" s="16">
        <v>-4481.8849775910403</v>
      </c>
      <c r="BA170" s="16">
        <v>-4611.9507058823601</v>
      </c>
      <c r="BB170" s="33">
        <f t="shared" si="32"/>
        <v>-46759.07040336138</v>
      </c>
      <c r="BC170" s="16">
        <f t="shared" si="33"/>
        <v>-4700</v>
      </c>
      <c r="BD170" s="16">
        <f t="shared" si="36"/>
        <v>-3500</v>
      </c>
      <c r="BE170" s="16">
        <f t="shared" si="37"/>
        <v>-5100</v>
      </c>
      <c r="BF170" s="16">
        <f t="shared" si="38"/>
        <v>-4400</v>
      </c>
      <c r="BG170" s="16">
        <f t="shared" si="39"/>
        <v>-3700</v>
      </c>
      <c r="BH170" s="16">
        <f t="shared" si="40"/>
        <v>-5200</v>
      </c>
      <c r="BI170" s="16">
        <f t="shared" si="41"/>
        <v>-4500</v>
      </c>
      <c r="BJ170" s="16">
        <f t="shared" si="42"/>
        <v>-3200</v>
      </c>
      <c r="BK170" s="16">
        <f t="shared" si="43"/>
        <v>-800</v>
      </c>
      <c r="BL170" s="16">
        <f t="shared" si="44"/>
        <v>-2700</v>
      </c>
      <c r="BM170" s="16">
        <f t="shared" si="45"/>
        <v>-2100</v>
      </c>
      <c r="BN170" s="16">
        <f t="shared" si="46"/>
        <v>-6800</v>
      </c>
      <c r="BO170" s="39"/>
      <c r="BP170" s="39"/>
      <c r="BQ170" s="39"/>
      <c r="BR170" s="39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0">
        <f t="shared" si="34"/>
        <v>0.72964665845085253</v>
      </c>
      <c r="CH170" s="30">
        <f t="shared" si="35"/>
        <v>0.51130035492351</v>
      </c>
    </row>
    <row r="171" spans="2:86" s="13" customFormat="1" x14ac:dyDescent="0.25">
      <c r="B171" s="14" t="s">
        <v>334</v>
      </c>
      <c r="C171" s="15">
        <v>10</v>
      </c>
      <c r="D171" s="14" t="s">
        <v>260</v>
      </c>
      <c r="E171" s="14" t="s">
        <v>335</v>
      </c>
      <c r="F171" s="16">
        <v>6706.51</v>
      </c>
      <c r="G171" s="16">
        <v>7641.73</v>
      </c>
      <c r="H171" s="16">
        <v>6815.56</v>
      </c>
      <c r="I171" s="16">
        <v>6639.63</v>
      </c>
      <c r="J171" s="16">
        <v>6572.41</v>
      </c>
      <c r="K171" s="16">
        <v>4918.46</v>
      </c>
      <c r="L171" s="16">
        <v>5694.03</v>
      </c>
      <c r="M171" s="16">
        <v>4965.24</v>
      </c>
      <c r="N171" s="16">
        <v>3879.52</v>
      </c>
      <c r="O171" s="16">
        <v>2674.34</v>
      </c>
      <c r="P171" s="16">
        <v>4126.2299999999996</v>
      </c>
      <c r="Q171" s="16">
        <v>4097.9799999999996</v>
      </c>
      <c r="R171" s="16">
        <v>4598.78</v>
      </c>
      <c r="S171" s="16">
        <v>4762.05</v>
      </c>
      <c r="T171" s="16">
        <v>5141.05</v>
      </c>
      <c r="U171" s="16">
        <v>6719.04</v>
      </c>
      <c r="V171" s="16">
        <v>5848.49</v>
      </c>
      <c r="W171" s="16">
        <v>6020.08</v>
      </c>
      <c r="X171" s="16">
        <v>5961.53</v>
      </c>
      <c r="Y171" s="16">
        <v>6322.7</v>
      </c>
      <c r="Z171" s="16">
        <v>5260.43</v>
      </c>
      <c r="AA171" s="16">
        <v>5867.76</v>
      </c>
      <c r="AB171" s="16">
        <v>5683.11</v>
      </c>
      <c r="AC171" s="16">
        <v>5587.43</v>
      </c>
      <c r="AD171" s="16">
        <v>5390.51</v>
      </c>
      <c r="AE171" s="16">
        <v>5755.36</v>
      </c>
      <c r="AF171" s="16">
        <v>6450.4</v>
      </c>
      <c r="AG171" s="16">
        <v>6903.29</v>
      </c>
      <c r="AH171" s="16">
        <v>5750.94</v>
      </c>
      <c r="AI171" s="16">
        <v>4958.49</v>
      </c>
      <c r="AJ171" s="16">
        <v>5184.1400000000003</v>
      </c>
      <c r="AK171" s="16">
        <v>6443.41</v>
      </c>
      <c r="AL171" s="16">
        <v>6321.01</v>
      </c>
      <c r="AM171" s="16">
        <v>6421.06</v>
      </c>
      <c r="AN171" s="16">
        <v>6034.22</v>
      </c>
      <c r="AO171" s="16">
        <v>5844.06381512605</v>
      </c>
      <c r="AP171" s="16">
        <v>5854.26272549019</v>
      </c>
      <c r="AQ171" s="16">
        <v>5864.4616358543399</v>
      </c>
      <c r="AR171" s="16">
        <v>5874.6605462184898</v>
      </c>
      <c r="AS171" s="16">
        <v>5884.8594565826297</v>
      </c>
      <c r="AT171" s="16">
        <v>5895.0583669467796</v>
      </c>
      <c r="AU171" s="16">
        <v>5905.2572773109196</v>
      </c>
      <c r="AV171" s="16">
        <v>5915.4561876750704</v>
      </c>
      <c r="AW171" s="16">
        <v>5925.6550980392103</v>
      </c>
      <c r="AX171" s="16">
        <v>5935.8540084033602</v>
      </c>
      <c r="AY171" s="16">
        <v>5946.0529187675102</v>
      </c>
      <c r="AZ171" s="16">
        <v>5956.2518291316501</v>
      </c>
      <c r="BA171" s="16">
        <v>5966.4507394958</v>
      </c>
      <c r="BB171" s="33">
        <f t="shared" si="32"/>
        <v>70924.280789915952</v>
      </c>
      <c r="BC171" s="16">
        <f t="shared" si="33"/>
        <v>5400</v>
      </c>
      <c r="BD171" s="16">
        <f t="shared" si="36"/>
        <v>5700</v>
      </c>
      <c r="BE171" s="16">
        <f t="shared" si="37"/>
        <v>6400</v>
      </c>
      <c r="BF171" s="16">
        <f t="shared" si="38"/>
        <v>6900</v>
      </c>
      <c r="BG171" s="16">
        <f t="shared" si="39"/>
        <v>5700</v>
      </c>
      <c r="BH171" s="16">
        <f t="shared" si="40"/>
        <v>4900</v>
      </c>
      <c r="BI171" s="16">
        <f t="shared" si="41"/>
        <v>5100</v>
      </c>
      <c r="BJ171" s="16">
        <f t="shared" si="42"/>
        <v>6400</v>
      </c>
      <c r="BK171" s="16">
        <f t="shared" si="43"/>
        <v>6300</v>
      </c>
      <c r="BL171" s="16">
        <f t="shared" si="44"/>
        <v>6400</v>
      </c>
      <c r="BM171" s="16">
        <f t="shared" si="45"/>
        <v>6000</v>
      </c>
      <c r="BN171" s="16">
        <f t="shared" si="46"/>
        <v>5800</v>
      </c>
      <c r="BO171" s="39"/>
      <c r="BP171" s="39"/>
      <c r="BQ171" s="39"/>
      <c r="BR171" s="39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0">
        <f t="shared" si="34"/>
        <v>0.10693859829226977</v>
      </c>
      <c r="CH171" s="30">
        <f t="shared" si="35"/>
        <v>1.0511384421020658E-2</v>
      </c>
    </row>
    <row r="172" spans="2:86" s="13" customFormat="1" x14ac:dyDescent="0.25">
      <c r="B172" s="14" t="s">
        <v>336</v>
      </c>
      <c r="C172" s="15">
        <v>10</v>
      </c>
      <c r="D172" s="14" t="s">
        <v>260</v>
      </c>
      <c r="E172" s="14" t="s">
        <v>337</v>
      </c>
      <c r="F172" s="16">
        <v>7369.04</v>
      </c>
      <c r="G172" s="16">
        <v>7127.47</v>
      </c>
      <c r="H172" s="16">
        <v>6167.2</v>
      </c>
      <c r="I172" s="16">
        <v>4311.21</v>
      </c>
      <c r="J172" s="16">
        <v>4573.37</v>
      </c>
      <c r="K172" s="16">
        <v>4108.38</v>
      </c>
      <c r="L172" s="16">
        <v>5417.5</v>
      </c>
      <c r="M172" s="16">
        <v>5616.35</v>
      </c>
      <c r="N172" s="16">
        <v>6759.72</v>
      </c>
      <c r="O172" s="16">
        <v>7306.94</v>
      </c>
      <c r="P172" s="16">
        <v>7380</v>
      </c>
      <c r="Q172" s="16">
        <v>7459.09</v>
      </c>
      <c r="R172" s="16">
        <v>8772.51</v>
      </c>
      <c r="S172" s="16">
        <v>9464.84</v>
      </c>
      <c r="T172" s="16">
        <v>10201.969999999999</v>
      </c>
      <c r="U172" s="16">
        <v>8529.15</v>
      </c>
      <c r="V172" s="16">
        <v>8132.6</v>
      </c>
      <c r="W172" s="16">
        <v>8799.74</v>
      </c>
      <c r="X172" s="16">
        <v>7180.05</v>
      </c>
      <c r="Y172" s="16">
        <v>7292.75</v>
      </c>
      <c r="Z172" s="16">
        <v>7955.31</v>
      </c>
      <c r="AA172" s="16">
        <v>7506.8</v>
      </c>
      <c r="AB172" s="16">
        <v>7744.11</v>
      </c>
      <c r="AC172" s="16">
        <v>6227.07</v>
      </c>
      <c r="AD172" s="16">
        <v>7323.85</v>
      </c>
      <c r="AE172" s="16">
        <v>5987.15</v>
      </c>
      <c r="AF172" s="16">
        <v>7033.8</v>
      </c>
      <c r="AG172" s="16">
        <v>7268.64</v>
      </c>
      <c r="AH172" s="16">
        <v>6371.54</v>
      </c>
      <c r="AI172" s="16">
        <v>8027.13</v>
      </c>
      <c r="AJ172" s="16">
        <v>8750.27</v>
      </c>
      <c r="AK172" s="16">
        <v>9146.67</v>
      </c>
      <c r="AL172" s="16">
        <v>7694.39</v>
      </c>
      <c r="AM172" s="16">
        <v>7035.28</v>
      </c>
      <c r="AN172" s="16">
        <v>6752.49</v>
      </c>
      <c r="AO172" s="16">
        <v>8069.6226890756298</v>
      </c>
      <c r="AP172" s="16">
        <v>8116.6741400560204</v>
      </c>
      <c r="AQ172" s="16">
        <v>8163.7255910364102</v>
      </c>
      <c r="AR172" s="16">
        <v>8210.7770420168108</v>
      </c>
      <c r="AS172" s="16">
        <v>8257.8284929971996</v>
      </c>
      <c r="AT172" s="16">
        <v>8304.8799439775994</v>
      </c>
      <c r="AU172" s="16">
        <v>8351.9313949579791</v>
      </c>
      <c r="AV172" s="16">
        <v>8398.9828459383807</v>
      </c>
      <c r="AW172" s="16">
        <v>8446.0342969187695</v>
      </c>
      <c r="AX172" s="16">
        <v>8493.0857478991493</v>
      </c>
      <c r="AY172" s="16">
        <v>8540.1371988795509</v>
      </c>
      <c r="AZ172" s="16">
        <v>8587.1886498599506</v>
      </c>
      <c r="BA172" s="16">
        <v>8634.2401008403394</v>
      </c>
      <c r="BB172" s="33">
        <f t="shared" si="32"/>
        <v>100505.48544537814</v>
      </c>
      <c r="BC172" s="16">
        <f t="shared" si="33"/>
        <v>8200</v>
      </c>
      <c r="BD172" s="16">
        <f t="shared" si="36"/>
        <v>6700</v>
      </c>
      <c r="BE172" s="16">
        <f t="shared" si="37"/>
        <v>7900</v>
      </c>
      <c r="BF172" s="16">
        <f t="shared" si="38"/>
        <v>8200</v>
      </c>
      <c r="BG172" s="16">
        <f t="shared" si="39"/>
        <v>7200</v>
      </c>
      <c r="BH172" s="16">
        <f t="shared" si="40"/>
        <v>9000</v>
      </c>
      <c r="BI172" s="16">
        <f t="shared" si="41"/>
        <v>9800</v>
      </c>
      <c r="BJ172" s="16">
        <f t="shared" si="42"/>
        <v>10300</v>
      </c>
      <c r="BK172" s="16">
        <f t="shared" si="43"/>
        <v>8600</v>
      </c>
      <c r="BL172" s="16">
        <f t="shared" si="44"/>
        <v>7900</v>
      </c>
      <c r="BM172" s="16">
        <f t="shared" si="45"/>
        <v>7600</v>
      </c>
      <c r="BN172" s="16">
        <f t="shared" si="46"/>
        <v>9100</v>
      </c>
      <c r="BO172" s="39"/>
      <c r="BP172" s="39"/>
      <c r="BQ172" s="39"/>
      <c r="BR172" s="39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0">
        <f t="shared" si="34"/>
        <v>0.36186537436167654</v>
      </c>
      <c r="CH172" s="30">
        <f t="shared" si="35"/>
        <v>0.12164500464079887</v>
      </c>
    </row>
    <row r="173" spans="2:86" s="13" customFormat="1" x14ac:dyDescent="0.25">
      <c r="B173" s="14" t="s">
        <v>338</v>
      </c>
      <c r="C173" s="15">
        <v>10</v>
      </c>
      <c r="D173" s="14" t="s">
        <v>260</v>
      </c>
      <c r="E173" s="14" t="s">
        <v>339</v>
      </c>
      <c r="F173" s="16">
        <v>6638.19</v>
      </c>
      <c r="G173" s="16">
        <v>6600.48</v>
      </c>
      <c r="H173" s="16">
        <v>8265.35</v>
      </c>
      <c r="I173" s="16">
        <v>8247.27</v>
      </c>
      <c r="J173" s="16">
        <v>7385.81</v>
      </c>
      <c r="K173" s="16">
        <v>7481.43</v>
      </c>
      <c r="L173" s="16">
        <v>6717.96</v>
      </c>
      <c r="M173" s="16">
        <v>8113.37</v>
      </c>
      <c r="N173" s="16">
        <v>8001.08</v>
      </c>
      <c r="O173" s="16">
        <v>7177.32</v>
      </c>
      <c r="P173" s="16">
        <v>8313.1299999999992</v>
      </c>
      <c r="Q173" s="16">
        <v>7503.83</v>
      </c>
      <c r="R173" s="16">
        <v>7472.9</v>
      </c>
      <c r="S173" s="16">
        <v>6823.85</v>
      </c>
      <c r="T173" s="16">
        <v>5837.79</v>
      </c>
      <c r="U173" s="16">
        <v>4276.3900000000003</v>
      </c>
      <c r="V173" s="16">
        <v>4569.6400000000003</v>
      </c>
      <c r="W173" s="16">
        <v>4473.37</v>
      </c>
      <c r="X173" s="16">
        <v>5362.09</v>
      </c>
      <c r="Y173" s="16">
        <v>7000.86</v>
      </c>
      <c r="Z173" s="16">
        <v>7773.65</v>
      </c>
      <c r="AA173" s="16">
        <v>8672.26</v>
      </c>
      <c r="AB173" s="16">
        <v>9315.1</v>
      </c>
      <c r="AC173" s="16">
        <v>8921.86</v>
      </c>
      <c r="AD173" s="16">
        <v>9864.67</v>
      </c>
      <c r="AE173" s="16">
        <v>9228.19</v>
      </c>
      <c r="AF173" s="16">
        <v>9663.74</v>
      </c>
      <c r="AG173" s="16">
        <v>10280.73</v>
      </c>
      <c r="AH173" s="16">
        <v>11097.05</v>
      </c>
      <c r="AI173" s="16">
        <v>10967.4</v>
      </c>
      <c r="AJ173" s="16">
        <v>12158.34</v>
      </c>
      <c r="AK173" s="16">
        <v>10797.32</v>
      </c>
      <c r="AL173" s="16">
        <v>11621.47</v>
      </c>
      <c r="AM173" s="16">
        <v>10315.14</v>
      </c>
      <c r="AN173" s="16">
        <v>9191.84</v>
      </c>
      <c r="AO173" s="16">
        <v>10403.7426722689</v>
      </c>
      <c r="AP173" s="16">
        <v>10527.5523921569</v>
      </c>
      <c r="AQ173" s="16">
        <v>10651.362112044801</v>
      </c>
      <c r="AR173" s="16">
        <v>10775.171831932799</v>
      </c>
      <c r="AS173" s="16">
        <v>10898.9815518207</v>
      </c>
      <c r="AT173" s="16">
        <v>11022.7912717087</v>
      </c>
      <c r="AU173" s="16">
        <v>11146.600991596601</v>
      </c>
      <c r="AV173" s="16">
        <v>11270.410711484599</v>
      </c>
      <c r="AW173" s="16">
        <v>11394.2204313725</v>
      </c>
      <c r="AX173" s="16">
        <v>11518.0301512605</v>
      </c>
      <c r="AY173" s="16">
        <v>11641.839871148501</v>
      </c>
      <c r="AZ173" s="16">
        <v>11765.649591036399</v>
      </c>
      <c r="BA173" s="16">
        <v>11889.4593109244</v>
      </c>
      <c r="BB173" s="33">
        <f t="shared" si="32"/>
        <v>134502.07021848738</v>
      </c>
      <c r="BC173" s="16">
        <f t="shared" si="33"/>
        <v>10600</v>
      </c>
      <c r="BD173" s="16">
        <f t="shared" si="36"/>
        <v>9900</v>
      </c>
      <c r="BE173" s="16">
        <f t="shared" si="37"/>
        <v>10300</v>
      </c>
      <c r="BF173" s="16">
        <f t="shared" si="38"/>
        <v>11000</v>
      </c>
      <c r="BG173" s="16">
        <f t="shared" si="39"/>
        <v>11900</v>
      </c>
      <c r="BH173" s="16">
        <f t="shared" si="40"/>
        <v>11700</v>
      </c>
      <c r="BI173" s="16">
        <f t="shared" si="41"/>
        <v>13000</v>
      </c>
      <c r="BJ173" s="16">
        <f t="shared" si="42"/>
        <v>11600</v>
      </c>
      <c r="BK173" s="16">
        <f t="shared" si="43"/>
        <v>12400</v>
      </c>
      <c r="BL173" s="16">
        <f t="shared" si="44"/>
        <v>11000</v>
      </c>
      <c r="BM173" s="16">
        <f t="shared" si="45"/>
        <v>9800</v>
      </c>
      <c r="BN173" s="16">
        <f t="shared" si="46"/>
        <v>11100</v>
      </c>
      <c r="BO173" s="39"/>
      <c r="BP173" s="39"/>
      <c r="BQ173" s="39"/>
      <c r="BR173" s="39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0">
        <f t="shared" si="34"/>
        <v>0.64551691161761937</v>
      </c>
      <c r="CH173" s="30">
        <f t="shared" si="35"/>
        <v>0.39628294301662376</v>
      </c>
    </row>
    <row r="174" spans="2:86" s="13" customFormat="1" x14ac:dyDescent="0.25">
      <c r="B174" s="14" t="s">
        <v>340</v>
      </c>
      <c r="C174" s="15">
        <v>10</v>
      </c>
      <c r="D174" s="14" t="s">
        <v>260</v>
      </c>
      <c r="E174" s="14" t="s">
        <v>341</v>
      </c>
      <c r="F174" s="16">
        <v>9122.83</v>
      </c>
      <c r="G174" s="16">
        <v>9342.7000000000007</v>
      </c>
      <c r="H174" s="16">
        <v>9928.4599999999991</v>
      </c>
      <c r="I174" s="16">
        <v>9916.43</v>
      </c>
      <c r="J174" s="16">
        <v>10323.1</v>
      </c>
      <c r="K174" s="16">
        <v>11169.16</v>
      </c>
      <c r="L174" s="16">
        <v>11667.87</v>
      </c>
      <c r="M174" s="16">
        <v>11938.67</v>
      </c>
      <c r="N174" s="16">
        <v>10779.73</v>
      </c>
      <c r="O174" s="16">
        <v>9967.44</v>
      </c>
      <c r="P174" s="16">
        <v>10650.11</v>
      </c>
      <c r="Q174" s="16">
        <v>11605.65</v>
      </c>
      <c r="R174" s="16">
        <v>11615.57</v>
      </c>
      <c r="S174" s="16">
        <v>11144.04</v>
      </c>
      <c r="T174" s="16">
        <v>11054.42</v>
      </c>
      <c r="U174" s="16">
        <v>12848.23</v>
      </c>
      <c r="V174" s="16">
        <v>11997.74</v>
      </c>
      <c r="W174" s="16">
        <v>11933.32</v>
      </c>
      <c r="X174" s="16">
        <v>11350.07</v>
      </c>
      <c r="Y174" s="16">
        <v>10485.65</v>
      </c>
      <c r="Z174" s="16">
        <v>10486.57</v>
      </c>
      <c r="AA174" s="16">
        <v>11737.59</v>
      </c>
      <c r="AB174" s="16">
        <v>11567.88</v>
      </c>
      <c r="AC174" s="16">
        <v>12105.98</v>
      </c>
      <c r="AD174" s="16">
        <v>11425.4</v>
      </c>
      <c r="AE174" s="16">
        <v>10835.02</v>
      </c>
      <c r="AF174" s="16">
        <v>8953</v>
      </c>
      <c r="AG174" s="16">
        <v>8400.9699999999993</v>
      </c>
      <c r="AH174" s="16">
        <v>7657.64</v>
      </c>
      <c r="AI174" s="16">
        <v>6538.14</v>
      </c>
      <c r="AJ174" s="16">
        <v>6057.84</v>
      </c>
      <c r="AK174" s="16">
        <v>6081.79</v>
      </c>
      <c r="AL174" s="16">
        <v>7115.4</v>
      </c>
      <c r="AM174" s="16">
        <v>6496.58</v>
      </c>
      <c r="AN174" s="16">
        <v>7274.19</v>
      </c>
      <c r="AO174" s="16">
        <v>8182.6487058823604</v>
      </c>
      <c r="AP174" s="16">
        <v>8079.1844593837604</v>
      </c>
      <c r="AQ174" s="16">
        <v>7975.7202128851604</v>
      </c>
      <c r="AR174" s="16">
        <v>7872.2559663865604</v>
      </c>
      <c r="AS174" s="16">
        <v>7768.7917198879604</v>
      </c>
      <c r="AT174" s="16">
        <v>7665.3274733893604</v>
      </c>
      <c r="AU174" s="16">
        <v>7561.8632268907604</v>
      </c>
      <c r="AV174" s="16">
        <v>7458.3989803921704</v>
      </c>
      <c r="AW174" s="16">
        <v>7354.9347338935704</v>
      </c>
      <c r="AX174" s="16">
        <v>7251.4704873949704</v>
      </c>
      <c r="AY174" s="16">
        <v>7148.0062408963704</v>
      </c>
      <c r="AZ174" s="16">
        <v>7044.5419943977704</v>
      </c>
      <c r="BA174" s="16">
        <v>6941.0777478991704</v>
      </c>
      <c r="BB174" s="33">
        <f t="shared" si="32"/>
        <v>90121.573243697596</v>
      </c>
      <c r="BC174" s="16">
        <f t="shared" si="33"/>
        <v>10800</v>
      </c>
      <c r="BD174" s="16">
        <f t="shared" si="36"/>
        <v>10300</v>
      </c>
      <c r="BE174" s="16">
        <f t="shared" si="37"/>
        <v>8500</v>
      </c>
      <c r="BF174" s="16">
        <f t="shared" si="38"/>
        <v>8000</v>
      </c>
      <c r="BG174" s="16">
        <f t="shared" si="39"/>
        <v>7300</v>
      </c>
      <c r="BH174" s="16">
        <f t="shared" si="40"/>
        <v>6200</v>
      </c>
      <c r="BI174" s="16">
        <f t="shared" si="41"/>
        <v>5700</v>
      </c>
      <c r="BJ174" s="16">
        <f t="shared" si="42"/>
        <v>5800</v>
      </c>
      <c r="BK174" s="16">
        <f t="shared" si="43"/>
        <v>6700</v>
      </c>
      <c r="BL174" s="16">
        <f t="shared" si="44"/>
        <v>6200</v>
      </c>
      <c r="BM174" s="16">
        <f t="shared" si="45"/>
        <v>6900</v>
      </c>
      <c r="BN174" s="16">
        <f t="shared" si="46"/>
        <v>7800</v>
      </c>
      <c r="BO174" s="39"/>
      <c r="BP174" s="39"/>
      <c r="BQ174" s="39"/>
      <c r="BR174" s="39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0">
        <f t="shared" si="34"/>
        <v>0.56083035857449592</v>
      </c>
      <c r="CH174" s="30">
        <f t="shared" si="35"/>
        <v>0.29655904700516766</v>
      </c>
    </row>
    <row r="175" spans="2:86" s="13" customFormat="1" x14ac:dyDescent="0.25">
      <c r="B175" s="14" t="s">
        <v>342</v>
      </c>
      <c r="C175" s="15">
        <v>10</v>
      </c>
      <c r="D175" s="14" t="s">
        <v>260</v>
      </c>
      <c r="E175" s="14" t="s">
        <v>343</v>
      </c>
      <c r="F175" s="16">
        <v>8540.11</v>
      </c>
      <c r="G175" s="16">
        <v>8514.14</v>
      </c>
      <c r="H175" s="16">
        <v>9920.06</v>
      </c>
      <c r="I175" s="16">
        <v>10366.09</v>
      </c>
      <c r="J175" s="16">
        <v>10567.36</v>
      </c>
      <c r="K175" s="16">
        <v>9485.86</v>
      </c>
      <c r="L175" s="16">
        <v>9005.7000000000007</v>
      </c>
      <c r="M175" s="16">
        <v>8284.44</v>
      </c>
      <c r="N175" s="16">
        <v>7971.26</v>
      </c>
      <c r="O175" s="16">
        <v>8771.98</v>
      </c>
      <c r="P175" s="16">
        <v>8045.57</v>
      </c>
      <c r="Q175" s="16">
        <v>7816.61</v>
      </c>
      <c r="R175" s="16">
        <v>7513.35</v>
      </c>
      <c r="S175" s="16">
        <v>7577.45</v>
      </c>
      <c r="T175" s="16">
        <v>7143.25</v>
      </c>
      <c r="U175" s="16">
        <v>7016.97</v>
      </c>
      <c r="V175" s="16">
        <v>6656.72</v>
      </c>
      <c r="W175" s="16">
        <v>7615.36</v>
      </c>
      <c r="X175" s="16">
        <v>7835.37</v>
      </c>
      <c r="Y175" s="16">
        <v>8236.06</v>
      </c>
      <c r="Z175" s="16">
        <v>9193.67</v>
      </c>
      <c r="AA175" s="16">
        <v>8092.88</v>
      </c>
      <c r="AB175" s="16">
        <v>8411.64</v>
      </c>
      <c r="AC175" s="16">
        <v>9349.3700000000008</v>
      </c>
      <c r="AD175" s="16">
        <v>9729.57</v>
      </c>
      <c r="AE175" s="16">
        <v>9115.85</v>
      </c>
      <c r="AF175" s="16">
        <v>8914.2199999999993</v>
      </c>
      <c r="AG175" s="16">
        <v>7516.81</v>
      </c>
      <c r="AH175" s="16">
        <v>7434.64</v>
      </c>
      <c r="AI175" s="16">
        <v>6421.06</v>
      </c>
      <c r="AJ175" s="16">
        <v>6204.31</v>
      </c>
      <c r="AK175" s="16">
        <v>7807.64</v>
      </c>
      <c r="AL175" s="16">
        <v>8503.3799999999992</v>
      </c>
      <c r="AM175" s="16">
        <v>7797.96</v>
      </c>
      <c r="AN175" s="16">
        <v>8383.82</v>
      </c>
      <c r="AO175" s="16">
        <v>7567.4633781512603</v>
      </c>
      <c r="AP175" s="16">
        <v>7527.9406610644301</v>
      </c>
      <c r="AQ175" s="16">
        <v>7488.4179439775899</v>
      </c>
      <c r="AR175" s="16">
        <v>7448.8952268907597</v>
      </c>
      <c r="AS175" s="16">
        <v>7409.3725098039304</v>
      </c>
      <c r="AT175" s="16">
        <v>7369.8497927170902</v>
      </c>
      <c r="AU175" s="16">
        <v>7330.32707563026</v>
      </c>
      <c r="AV175" s="16">
        <v>7290.8043585434198</v>
      </c>
      <c r="AW175" s="16">
        <v>7251.2816414565896</v>
      </c>
      <c r="AX175" s="16">
        <v>7211.7589243697503</v>
      </c>
      <c r="AY175" s="16">
        <v>7172.2362072829201</v>
      </c>
      <c r="AZ175" s="16">
        <v>7132.7134901960799</v>
      </c>
      <c r="BA175" s="16">
        <v>7093.1907731092497</v>
      </c>
      <c r="BB175" s="33">
        <f t="shared" si="32"/>
        <v>87726.788605042064</v>
      </c>
      <c r="BC175" s="16">
        <f t="shared" si="33"/>
        <v>8900</v>
      </c>
      <c r="BD175" s="16">
        <f t="shared" si="36"/>
        <v>8400</v>
      </c>
      <c r="BE175" s="16">
        <f t="shared" si="37"/>
        <v>8200</v>
      </c>
      <c r="BF175" s="16">
        <f t="shared" si="38"/>
        <v>6900</v>
      </c>
      <c r="BG175" s="16">
        <f t="shared" si="39"/>
        <v>6800</v>
      </c>
      <c r="BH175" s="16">
        <f t="shared" si="40"/>
        <v>5900</v>
      </c>
      <c r="BI175" s="16">
        <f t="shared" si="41"/>
        <v>5700</v>
      </c>
      <c r="BJ175" s="16">
        <f t="shared" si="42"/>
        <v>7200</v>
      </c>
      <c r="BK175" s="16">
        <f t="shared" si="43"/>
        <v>7800</v>
      </c>
      <c r="BL175" s="16">
        <f t="shared" si="44"/>
        <v>7200</v>
      </c>
      <c r="BM175" s="16">
        <f t="shared" si="45"/>
        <v>7700</v>
      </c>
      <c r="BN175" s="16">
        <f t="shared" si="46"/>
        <v>7000</v>
      </c>
      <c r="BO175" s="39"/>
      <c r="BP175" s="39"/>
      <c r="BQ175" s="39"/>
      <c r="BR175" s="39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0">
        <f t="shared" si="34"/>
        <v>0.40204054667202321</v>
      </c>
      <c r="CH175" s="30">
        <f t="shared" si="35"/>
        <v>0.15049944594824313</v>
      </c>
    </row>
    <row r="176" spans="2:86" s="13" customFormat="1" x14ac:dyDescent="0.25">
      <c r="B176" s="14" t="s">
        <v>344</v>
      </c>
      <c r="C176" s="15">
        <v>10</v>
      </c>
      <c r="D176" s="14" t="s">
        <v>260</v>
      </c>
      <c r="E176" s="14" t="s">
        <v>345</v>
      </c>
      <c r="F176" s="16">
        <v>5374.03</v>
      </c>
      <c r="G176" s="16">
        <v>5985.51</v>
      </c>
      <c r="H176" s="16">
        <v>6535.83</v>
      </c>
      <c r="I176" s="16">
        <v>6696.7</v>
      </c>
      <c r="J176" s="16">
        <v>5641.95</v>
      </c>
      <c r="K176" s="16">
        <v>6022.44</v>
      </c>
      <c r="L176" s="16">
        <v>4888.8</v>
      </c>
      <c r="M176" s="16">
        <v>4377.25</v>
      </c>
      <c r="N176" s="16">
        <v>4136.04</v>
      </c>
      <c r="O176" s="16">
        <v>4416.58</v>
      </c>
      <c r="P176" s="16">
        <v>3010.71</v>
      </c>
      <c r="Q176" s="16">
        <v>3097.6</v>
      </c>
      <c r="R176" s="16">
        <v>3582</v>
      </c>
      <c r="S176" s="16">
        <v>2283.9699999999998</v>
      </c>
      <c r="T176" s="16">
        <v>2142.83</v>
      </c>
      <c r="U176" s="16">
        <v>1931.84</v>
      </c>
      <c r="V176" s="16">
        <v>143.24</v>
      </c>
      <c r="W176" s="16">
        <v>1068.8900000000001</v>
      </c>
      <c r="X176" s="16">
        <v>501.19</v>
      </c>
      <c r="Y176" s="16">
        <v>-829.56</v>
      </c>
      <c r="Z176" s="16">
        <v>-845.66</v>
      </c>
      <c r="AA176" s="16">
        <v>-799.61</v>
      </c>
      <c r="AB176" s="16">
        <v>-213.3</v>
      </c>
      <c r="AC176" s="16">
        <v>507.62</v>
      </c>
      <c r="AD176" s="16">
        <v>1457.31</v>
      </c>
      <c r="AE176" s="16">
        <v>2613.61</v>
      </c>
      <c r="AF176" s="16">
        <v>2092.48</v>
      </c>
      <c r="AG176" s="16">
        <v>2141.0100000000002</v>
      </c>
      <c r="AH176" s="16">
        <v>1407.13</v>
      </c>
      <c r="AI176" s="16">
        <v>2438.1</v>
      </c>
      <c r="AJ176" s="16">
        <v>3040.61</v>
      </c>
      <c r="AK176" s="16">
        <v>2716.54</v>
      </c>
      <c r="AL176" s="16">
        <v>1266.1099999999999</v>
      </c>
      <c r="AM176" s="16">
        <v>157.4</v>
      </c>
      <c r="AN176" s="16">
        <v>1642.75</v>
      </c>
      <c r="AO176" s="16">
        <v>-101.046000000001</v>
      </c>
      <c r="AP176" s="16">
        <v>-250.51671428572001</v>
      </c>
      <c r="AQ176" s="16">
        <v>-399.98742857142997</v>
      </c>
      <c r="AR176" s="16">
        <v>-549.45814285714005</v>
      </c>
      <c r="AS176" s="16">
        <v>-698.92885714286001</v>
      </c>
      <c r="AT176" s="16">
        <v>-848.39957142856997</v>
      </c>
      <c r="AU176" s="16">
        <v>-997.87028571429005</v>
      </c>
      <c r="AV176" s="16">
        <v>-1147.3409999999999</v>
      </c>
      <c r="AW176" s="16">
        <v>-1296.81171428572</v>
      </c>
      <c r="AX176" s="16">
        <v>-1446.28242857143</v>
      </c>
      <c r="AY176" s="16">
        <v>-1595.7531428571399</v>
      </c>
      <c r="AZ176" s="16">
        <v>-1745.22385714286</v>
      </c>
      <c r="BA176" s="16">
        <v>-1894.69457142857</v>
      </c>
      <c r="BB176" s="33">
        <f t="shared" si="32"/>
        <v>-12871.26771428573</v>
      </c>
      <c r="BC176" s="16">
        <f t="shared" si="33"/>
        <v>-900</v>
      </c>
      <c r="BD176" s="16">
        <f t="shared" si="36"/>
        <v>-1600</v>
      </c>
      <c r="BE176" s="16">
        <f t="shared" si="37"/>
        <v>-1300</v>
      </c>
      <c r="BF176" s="16">
        <f t="shared" si="38"/>
        <v>-1300</v>
      </c>
      <c r="BG176" s="16">
        <f t="shared" si="39"/>
        <v>-900</v>
      </c>
      <c r="BH176" s="16">
        <f t="shared" si="40"/>
        <v>-1500</v>
      </c>
      <c r="BI176" s="16">
        <f t="shared" si="41"/>
        <v>-1900</v>
      </c>
      <c r="BJ176" s="16">
        <f t="shared" si="42"/>
        <v>-1700</v>
      </c>
      <c r="BK176" s="16">
        <f t="shared" si="43"/>
        <v>-800</v>
      </c>
      <c r="BL176" s="16">
        <f t="shared" si="44"/>
        <v>-100</v>
      </c>
      <c r="BM176" s="16">
        <f t="shared" si="45"/>
        <v>-1000</v>
      </c>
      <c r="BN176" s="16">
        <f t="shared" si="46"/>
        <v>100</v>
      </c>
      <c r="BO176" s="39"/>
      <c r="BP176" s="39"/>
      <c r="BQ176" s="39"/>
      <c r="BR176" s="39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0">
        <f t="shared" si="34"/>
        <v>0.71947872081389197</v>
      </c>
      <c r="CH176" s="30">
        <f t="shared" si="35"/>
        <v>0.49655864835362512</v>
      </c>
    </row>
    <row r="177" spans="2:86" s="13" customFormat="1" x14ac:dyDescent="0.25">
      <c r="B177" s="14" t="s">
        <v>346</v>
      </c>
      <c r="C177" s="15">
        <v>10</v>
      </c>
      <c r="D177" s="14" t="s">
        <v>260</v>
      </c>
      <c r="E177" s="14" t="s">
        <v>347</v>
      </c>
      <c r="F177" s="16">
        <v>3355.74</v>
      </c>
      <c r="G177" s="16">
        <v>3304.61</v>
      </c>
      <c r="H177" s="16">
        <v>3783.3</v>
      </c>
      <c r="I177" s="16">
        <v>4887.8</v>
      </c>
      <c r="J177" s="16">
        <v>5912.1</v>
      </c>
      <c r="K177" s="16">
        <v>5878.52</v>
      </c>
      <c r="L177" s="16">
        <v>4431.21</v>
      </c>
      <c r="M177" s="16">
        <v>4092.14</v>
      </c>
      <c r="N177" s="16">
        <v>2787.5</v>
      </c>
      <c r="O177" s="16">
        <v>1559.45</v>
      </c>
      <c r="P177" s="16">
        <v>3280.87</v>
      </c>
      <c r="Q177" s="16">
        <v>3380.3</v>
      </c>
      <c r="R177" s="16">
        <v>2955.37</v>
      </c>
      <c r="S177" s="16">
        <v>2300.16</v>
      </c>
      <c r="T177" s="16">
        <v>1703.57</v>
      </c>
      <c r="U177" s="16">
        <v>2128.13</v>
      </c>
      <c r="V177" s="16">
        <v>2035.31</v>
      </c>
      <c r="W177" s="16">
        <v>1656.97</v>
      </c>
      <c r="X177" s="16">
        <v>2255.85</v>
      </c>
      <c r="Y177" s="16">
        <v>2100.98</v>
      </c>
      <c r="Z177" s="16">
        <v>1954.31</v>
      </c>
      <c r="AA177" s="16">
        <v>3786.98</v>
      </c>
      <c r="AB177" s="16">
        <v>4946.76</v>
      </c>
      <c r="AC177" s="16">
        <v>4571.5</v>
      </c>
      <c r="AD177" s="16">
        <v>4640.32</v>
      </c>
      <c r="AE177" s="16">
        <v>5029.1400000000003</v>
      </c>
      <c r="AF177" s="16">
        <v>6558.81</v>
      </c>
      <c r="AG177" s="16">
        <v>6622.7</v>
      </c>
      <c r="AH177" s="16">
        <v>5717.66</v>
      </c>
      <c r="AI177" s="16">
        <v>4670.49</v>
      </c>
      <c r="AJ177" s="16">
        <v>4838.6899999999996</v>
      </c>
      <c r="AK177" s="16">
        <v>3852.95</v>
      </c>
      <c r="AL177" s="16">
        <v>4468.3</v>
      </c>
      <c r="AM177" s="16">
        <v>5390.05</v>
      </c>
      <c r="AN177" s="16">
        <v>4594.29</v>
      </c>
      <c r="AO177" s="16">
        <v>4658.0843865546203</v>
      </c>
      <c r="AP177" s="16">
        <v>4701.8941064425799</v>
      </c>
      <c r="AQ177" s="16">
        <v>4745.7038263305303</v>
      </c>
      <c r="AR177" s="16">
        <v>4789.5135462184899</v>
      </c>
      <c r="AS177" s="16">
        <v>4833.3232661064403</v>
      </c>
      <c r="AT177" s="16">
        <v>4877.1329859943999</v>
      </c>
      <c r="AU177" s="16">
        <v>4920.9427058823503</v>
      </c>
      <c r="AV177" s="16">
        <v>4964.7524257703099</v>
      </c>
      <c r="AW177" s="16">
        <v>5008.5621456582603</v>
      </c>
      <c r="AX177" s="16">
        <v>5052.3718655462199</v>
      </c>
      <c r="AY177" s="16">
        <v>5096.1815854341703</v>
      </c>
      <c r="AZ177" s="16">
        <v>5139.9913053221298</v>
      </c>
      <c r="BA177" s="16">
        <v>5183.8010252100803</v>
      </c>
      <c r="BB177" s="33">
        <f t="shared" si="32"/>
        <v>59314.170789915966</v>
      </c>
      <c r="BC177" s="16">
        <f t="shared" si="33"/>
        <v>4500</v>
      </c>
      <c r="BD177" s="16">
        <f t="shared" si="36"/>
        <v>4900</v>
      </c>
      <c r="BE177" s="16">
        <f t="shared" si="37"/>
        <v>6400</v>
      </c>
      <c r="BF177" s="16">
        <f t="shared" si="38"/>
        <v>6400</v>
      </c>
      <c r="BG177" s="16">
        <f t="shared" si="39"/>
        <v>5600</v>
      </c>
      <c r="BH177" s="16">
        <f t="shared" si="40"/>
        <v>4500</v>
      </c>
      <c r="BI177" s="16">
        <f t="shared" si="41"/>
        <v>4700</v>
      </c>
      <c r="BJ177" s="16">
        <f t="shared" si="42"/>
        <v>3700</v>
      </c>
      <c r="BK177" s="16">
        <f t="shared" si="43"/>
        <v>4300</v>
      </c>
      <c r="BL177" s="16">
        <f t="shared" si="44"/>
        <v>5200</v>
      </c>
      <c r="BM177" s="16">
        <f t="shared" si="45"/>
        <v>4500</v>
      </c>
      <c r="BN177" s="16">
        <f t="shared" si="46"/>
        <v>4500</v>
      </c>
      <c r="BO177" s="39"/>
      <c r="BP177" s="39"/>
      <c r="BQ177" s="39"/>
      <c r="BR177" s="39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0">
        <f t="shared" si="34"/>
        <v>0.31857641888967891</v>
      </c>
      <c r="CH177" s="30">
        <f t="shared" si="35"/>
        <v>9.4006468280966635E-2</v>
      </c>
    </row>
    <row r="178" spans="2:86" s="13" customFormat="1" x14ac:dyDescent="0.25">
      <c r="B178" s="14" t="s">
        <v>348</v>
      </c>
      <c r="C178" s="15">
        <v>10</v>
      </c>
      <c r="D178" s="14" t="s">
        <v>260</v>
      </c>
      <c r="E178" s="14" t="s">
        <v>349</v>
      </c>
      <c r="F178" s="16">
        <v>8003.37</v>
      </c>
      <c r="G178" s="16">
        <v>8421.75</v>
      </c>
      <c r="H178" s="16">
        <v>8445.41</v>
      </c>
      <c r="I178" s="16">
        <v>10111.31</v>
      </c>
      <c r="J178" s="16">
        <v>10882.1</v>
      </c>
      <c r="K178" s="16">
        <v>10348.719999999999</v>
      </c>
      <c r="L178" s="16">
        <v>10090.34</v>
      </c>
      <c r="M178" s="16">
        <v>10721.79</v>
      </c>
      <c r="N178" s="16">
        <v>11438.18</v>
      </c>
      <c r="O178" s="16">
        <v>12335.75</v>
      </c>
      <c r="P178" s="16">
        <v>12515.05</v>
      </c>
      <c r="Q178" s="16">
        <v>12286.69</v>
      </c>
      <c r="R178" s="16">
        <v>11817.86</v>
      </c>
      <c r="S178" s="16">
        <v>12037.39</v>
      </c>
      <c r="T178" s="16">
        <v>12856.78</v>
      </c>
      <c r="U178" s="16">
        <v>13475.29</v>
      </c>
      <c r="V178" s="16">
        <v>13675.02</v>
      </c>
      <c r="W178" s="16">
        <v>14889.02</v>
      </c>
      <c r="X178" s="16">
        <v>15528.3</v>
      </c>
      <c r="Y178" s="16">
        <v>14364.26</v>
      </c>
      <c r="Z178" s="16">
        <v>14318.86</v>
      </c>
      <c r="AA178" s="16">
        <v>13837.88</v>
      </c>
      <c r="AB178" s="16">
        <v>14575.6</v>
      </c>
      <c r="AC178" s="16">
        <v>13972.32</v>
      </c>
      <c r="AD178" s="16">
        <v>14627.98</v>
      </c>
      <c r="AE178" s="16">
        <v>13770.53</v>
      </c>
      <c r="AF178" s="16">
        <v>13386.53</v>
      </c>
      <c r="AG178" s="16">
        <v>12890.04</v>
      </c>
      <c r="AH178" s="16">
        <v>12881.62</v>
      </c>
      <c r="AI178" s="16">
        <v>12809.99</v>
      </c>
      <c r="AJ178" s="16">
        <v>11234.3</v>
      </c>
      <c r="AK178" s="16">
        <v>12244.45</v>
      </c>
      <c r="AL178" s="16">
        <v>11280.99</v>
      </c>
      <c r="AM178" s="16">
        <v>10707.94</v>
      </c>
      <c r="AN178" s="16">
        <v>10428.549999999999</v>
      </c>
      <c r="AO178" s="16">
        <v>13817.6407731092</v>
      </c>
      <c r="AP178" s="16">
        <v>13907.1732605042</v>
      </c>
      <c r="AQ178" s="16">
        <v>13996.705747899199</v>
      </c>
      <c r="AR178" s="16">
        <v>14086.2382352941</v>
      </c>
      <c r="AS178" s="16">
        <v>14175.7707226891</v>
      </c>
      <c r="AT178" s="16">
        <v>14265.303210083999</v>
      </c>
      <c r="AU178" s="16">
        <v>14354.835697479</v>
      </c>
      <c r="AV178" s="16">
        <v>14444.3681848739</v>
      </c>
      <c r="AW178" s="16">
        <v>14533.900672268899</v>
      </c>
      <c r="AX178" s="16">
        <v>14623.4331596639</v>
      </c>
      <c r="AY178" s="16">
        <v>14712.9656470588</v>
      </c>
      <c r="AZ178" s="16">
        <v>14802.498134453799</v>
      </c>
      <c r="BA178" s="16">
        <v>14892.0306218487</v>
      </c>
      <c r="BB178" s="33">
        <f t="shared" si="32"/>
        <v>172795.2232941176</v>
      </c>
      <c r="BC178" s="16">
        <f t="shared" si="33"/>
        <v>16800</v>
      </c>
      <c r="BD178" s="16">
        <f t="shared" si="36"/>
        <v>15900</v>
      </c>
      <c r="BE178" s="16">
        <f t="shared" si="37"/>
        <v>15400</v>
      </c>
      <c r="BF178" s="16">
        <f t="shared" si="38"/>
        <v>14800</v>
      </c>
      <c r="BG178" s="16">
        <f t="shared" si="39"/>
        <v>14800</v>
      </c>
      <c r="BH178" s="16">
        <f t="shared" si="40"/>
        <v>14700</v>
      </c>
      <c r="BI178" s="16">
        <f t="shared" si="41"/>
        <v>12900</v>
      </c>
      <c r="BJ178" s="16">
        <f t="shared" si="42"/>
        <v>14100</v>
      </c>
      <c r="BK178" s="16">
        <f t="shared" si="43"/>
        <v>13000</v>
      </c>
      <c r="BL178" s="16">
        <f t="shared" si="44"/>
        <v>12300</v>
      </c>
      <c r="BM178" s="16">
        <f t="shared" si="45"/>
        <v>12000</v>
      </c>
      <c r="BN178" s="16">
        <f t="shared" si="46"/>
        <v>15900</v>
      </c>
      <c r="BO178" s="39"/>
      <c r="BP178" s="39"/>
      <c r="BQ178" s="39"/>
      <c r="BR178" s="39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0">
        <f t="shared" si="34"/>
        <v>0.49567195294716193</v>
      </c>
      <c r="CH178" s="30">
        <f t="shared" si="35"/>
        <v>0.23038369776392717</v>
      </c>
    </row>
    <row r="179" spans="2:86" s="13" customFormat="1" x14ac:dyDescent="0.25">
      <c r="B179" s="14" t="s">
        <v>350</v>
      </c>
      <c r="C179" s="15">
        <v>10</v>
      </c>
      <c r="D179" s="14" t="s">
        <v>260</v>
      </c>
      <c r="E179" s="14" t="s">
        <v>351</v>
      </c>
      <c r="F179" s="16">
        <v>2951.73</v>
      </c>
      <c r="G179" s="16">
        <v>4389.24</v>
      </c>
      <c r="H179" s="16">
        <v>5423.44</v>
      </c>
      <c r="I179" s="16">
        <v>5260.64</v>
      </c>
      <c r="J179" s="16">
        <v>5257.44</v>
      </c>
      <c r="K179" s="16">
        <v>6388.14</v>
      </c>
      <c r="L179" s="16">
        <v>7729.17</v>
      </c>
      <c r="M179" s="16">
        <v>8737.1299999999992</v>
      </c>
      <c r="N179" s="16">
        <v>9337.41</v>
      </c>
      <c r="O179" s="16">
        <v>10424.51</v>
      </c>
      <c r="P179" s="16">
        <v>10735.55</v>
      </c>
      <c r="Q179" s="16">
        <v>10781.24</v>
      </c>
      <c r="R179" s="16">
        <v>11691.72</v>
      </c>
      <c r="S179" s="16">
        <v>11673.13</v>
      </c>
      <c r="T179" s="16">
        <v>10873.04</v>
      </c>
      <c r="U179" s="16">
        <v>11151.35</v>
      </c>
      <c r="V179" s="16">
        <v>11204.69</v>
      </c>
      <c r="W179" s="16">
        <v>10683.12</v>
      </c>
      <c r="X179" s="16">
        <v>10973.2</v>
      </c>
      <c r="Y179" s="16">
        <v>11517.3</v>
      </c>
      <c r="Z179" s="16">
        <v>11048.86</v>
      </c>
      <c r="AA179" s="16">
        <v>11014.73</v>
      </c>
      <c r="AB179" s="16">
        <v>12642.24</v>
      </c>
      <c r="AC179" s="16">
        <v>11677.46</v>
      </c>
      <c r="AD179" s="16">
        <v>11591.23</v>
      </c>
      <c r="AE179" s="16">
        <v>12119.54</v>
      </c>
      <c r="AF179" s="16">
        <v>11849</v>
      </c>
      <c r="AG179" s="16">
        <v>12469.55</v>
      </c>
      <c r="AH179" s="16">
        <v>12007.06</v>
      </c>
      <c r="AI179" s="16">
        <v>12566.26</v>
      </c>
      <c r="AJ179" s="16">
        <v>13241.79</v>
      </c>
      <c r="AK179" s="16">
        <v>13042.89</v>
      </c>
      <c r="AL179" s="16">
        <v>11892.72</v>
      </c>
      <c r="AM179" s="16">
        <v>11237.13</v>
      </c>
      <c r="AN179" s="16">
        <v>9748.35</v>
      </c>
      <c r="AO179" s="16">
        <v>13904.0720672269</v>
      </c>
      <c r="AP179" s="16">
        <v>14112.5014677871</v>
      </c>
      <c r="AQ179" s="16">
        <v>14320.930868347299</v>
      </c>
      <c r="AR179" s="16">
        <v>14529.3602689076</v>
      </c>
      <c r="AS179" s="16">
        <v>14737.7896694678</v>
      </c>
      <c r="AT179" s="16">
        <v>14946.219070028001</v>
      </c>
      <c r="AU179" s="16">
        <v>15154.648470588199</v>
      </c>
      <c r="AV179" s="16">
        <v>15363.0778711485</v>
      </c>
      <c r="AW179" s="16">
        <v>15571.507271708701</v>
      </c>
      <c r="AX179" s="16">
        <v>15779.936672268899</v>
      </c>
      <c r="AY179" s="16">
        <v>15988.3660728291</v>
      </c>
      <c r="AZ179" s="16">
        <v>16196.7954733894</v>
      </c>
      <c r="BA179" s="16">
        <v>16405.224873949599</v>
      </c>
      <c r="BB179" s="33">
        <f t="shared" si="32"/>
        <v>183106.35805042018</v>
      </c>
      <c r="BC179" s="16">
        <f t="shared" si="33"/>
        <v>14600</v>
      </c>
      <c r="BD179" s="16">
        <f t="shared" si="36"/>
        <v>15200</v>
      </c>
      <c r="BE179" s="16">
        <f t="shared" si="37"/>
        <v>14900</v>
      </c>
      <c r="BF179" s="16">
        <f t="shared" si="38"/>
        <v>15700</v>
      </c>
      <c r="BG179" s="16">
        <f t="shared" si="39"/>
        <v>15100</v>
      </c>
      <c r="BH179" s="16">
        <f t="shared" si="40"/>
        <v>15800</v>
      </c>
      <c r="BI179" s="16">
        <f t="shared" si="41"/>
        <v>16600</v>
      </c>
      <c r="BJ179" s="16">
        <f t="shared" si="42"/>
        <v>16400</v>
      </c>
      <c r="BK179" s="16">
        <f t="shared" si="43"/>
        <v>14900</v>
      </c>
      <c r="BL179" s="16">
        <f t="shared" si="44"/>
        <v>14100</v>
      </c>
      <c r="BM179" s="16">
        <f t="shared" si="45"/>
        <v>12300</v>
      </c>
      <c r="BN179" s="16">
        <f t="shared" si="46"/>
        <v>17500</v>
      </c>
      <c r="BO179" s="39"/>
      <c r="BP179" s="39"/>
      <c r="BQ179" s="39"/>
      <c r="BR179" s="39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0">
        <f t="shared" si="34"/>
        <v>0.80827645142597204</v>
      </c>
      <c r="CH179" s="30">
        <f t="shared" si="35"/>
        <v>0.63392708788072394</v>
      </c>
    </row>
    <row r="180" spans="2:86" s="13" customFormat="1" x14ac:dyDescent="0.25">
      <c r="B180" s="14" t="s">
        <v>352</v>
      </c>
      <c r="C180" s="15">
        <v>10</v>
      </c>
      <c r="D180" s="14" t="s">
        <v>260</v>
      </c>
      <c r="E180" s="14" t="s">
        <v>353</v>
      </c>
      <c r="F180" s="16">
        <v>4959.13</v>
      </c>
      <c r="G180" s="16">
        <v>5454.35</v>
      </c>
      <c r="H180" s="16">
        <v>6120.14</v>
      </c>
      <c r="I180" s="16">
        <v>5633.66</v>
      </c>
      <c r="J180" s="16">
        <v>7211.86</v>
      </c>
      <c r="K180" s="16">
        <v>6162</v>
      </c>
      <c r="L180" s="16">
        <v>6682.99</v>
      </c>
      <c r="M180" s="16">
        <v>6108.89</v>
      </c>
      <c r="N180" s="16">
        <v>6053.5</v>
      </c>
      <c r="O180" s="16">
        <v>6991.77</v>
      </c>
      <c r="P180" s="16">
        <v>6647.93</v>
      </c>
      <c r="Q180" s="16">
        <v>6675.9</v>
      </c>
      <c r="R180" s="16">
        <v>7270.99</v>
      </c>
      <c r="S180" s="16">
        <v>6234.56</v>
      </c>
      <c r="T180" s="16">
        <v>7824.93</v>
      </c>
      <c r="U180" s="16">
        <v>6707.64</v>
      </c>
      <c r="V180" s="16">
        <v>8094.16</v>
      </c>
      <c r="W180" s="16">
        <v>8239.92</v>
      </c>
      <c r="X180" s="16">
        <v>8667.1200000000008</v>
      </c>
      <c r="Y180" s="16">
        <v>9854.69</v>
      </c>
      <c r="Z180" s="16">
        <v>10985.04</v>
      </c>
      <c r="AA180" s="16">
        <v>10385.26</v>
      </c>
      <c r="AB180" s="16">
        <v>9358.48</v>
      </c>
      <c r="AC180" s="16">
        <v>10220.75</v>
      </c>
      <c r="AD180" s="16">
        <v>10101.26</v>
      </c>
      <c r="AE180" s="16">
        <v>11071.77</v>
      </c>
      <c r="AF180" s="16">
        <v>12456.58</v>
      </c>
      <c r="AG180" s="16">
        <v>13078.34</v>
      </c>
      <c r="AH180" s="16">
        <v>14030.63</v>
      </c>
      <c r="AI180" s="16">
        <v>15944.38</v>
      </c>
      <c r="AJ180" s="16">
        <v>15251.11</v>
      </c>
      <c r="AK180" s="16">
        <v>16020.87</v>
      </c>
      <c r="AL180" s="16">
        <v>17072.64</v>
      </c>
      <c r="AM180" s="16">
        <v>17064.53</v>
      </c>
      <c r="AN180" s="16">
        <v>17458.509999999998</v>
      </c>
      <c r="AO180" s="16">
        <v>16010.1923697479</v>
      </c>
      <c r="AP180" s="16">
        <v>16362.9867394958</v>
      </c>
      <c r="AQ180" s="16">
        <v>16715.7811092437</v>
      </c>
      <c r="AR180" s="16">
        <v>17068.575478991599</v>
      </c>
      <c r="AS180" s="16">
        <v>17421.369848739501</v>
      </c>
      <c r="AT180" s="16">
        <v>17774.1642184874</v>
      </c>
      <c r="AU180" s="16">
        <v>18126.958588235299</v>
      </c>
      <c r="AV180" s="16">
        <v>18479.752957983201</v>
      </c>
      <c r="AW180" s="16">
        <v>18832.547327731099</v>
      </c>
      <c r="AX180" s="16">
        <v>19185.341697479002</v>
      </c>
      <c r="AY180" s="16">
        <v>19538.1360672269</v>
      </c>
      <c r="AZ180" s="16">
        <v>19890.930436974799</v>
      </c>
      <c r="BA180" s="16">
        <v>20243.724806722701</v>
      </c>
      <c r="BB180" s="33">
        <f t="shared" si="32"/>
        <v>219640.26927731099</v>
      </c>
      <c r="BC180" s="16">
        <f t="shared" si="33"/>
        <v>12600</v>
      </c>
      <c r="BD180" s="16">
        <f t="shared" si="36"/>
        <v>13900</v>
      </c>
      <c r="BE180" s="16">
        <f t="shared" si="37"/>
        <v>15600</v>
      </c>
      <c r="BF180" s="16">
        <f t="shared" si="38"/>
        <v>16400</v>
      </c>
      <c r="BG180" s="16">
        <f t="shared" si="39"/>
        <v>17600</v>
      </c>
      <c r="BH180" s="16">
        <f t="shared" si="40"/>
        <v>19900</v>
      </c>
      <c r="BI180" s="16">
        <f t="shared" si="41"/>
        <v>19100</v>
      </c>
      <c r="BJ180" s="16">
        <f t="shared" si="42"/>
        <v>20000</v>
      </c>
      <c r="BK180" s="16">
        <f t="shared" si="43"/>
        <v>21400</v>
      </c>
      <c r="BL180" s="16">
        <f t="shared" si="44"/>
        <v>21300</v>
      </c>
      <c r="BM180" s="16">
        <f t="shared" si="45"/>
        <v>21800</v>
      </c>
      <c r="BN180" s="16">
        <f t="shared" si="46"/>
        <v>20000</v>
      </c>
      <c r="BO180" s="39"/>
      <c r="BP180" s="39"/>
      <c r="BQ180" s="39"/>
      <c r="BR180" s="39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0">
        <f t="shared" si="34"/>
        <v>0.94101972311720039</v>
      </c>
      <c r="CH180" s="30">
        <f t="shared" si="35"/>
        <v>0.87665900135423669</v>
      </c>
    </row>
    <row r="181" spans="2:86" s="13" customFormat="1" x14ac:dyDescent="0.25">
      <c r="B181" s="14" t="s">
        <v>354</v>
      </c>
      <c r="C181" s="15">
        <v>10</v>
      </c>
      <c r="D181" s="14" t="s">
        <v>260</v>
      </c>
      <c r="E181" s="14" t="s">
        <v>355</v>
      </c>
      <c r="F181" s="16">
        <v>6465.73</v>
      </c>
      <c r="G181" s="16">
        <v>7150.13</v>
      </c>
      <c r="H181" s="16">
        <v>8126.02</v>
      </c>
      <c r="I181" s="16">
        <v>6914.5</v>
      </c>
      <c r="J181" s="16">
        <v>8143.58</v>
      </c>
      <c r="K181" s="16">
        <v>9894.31</v>
      </c>
      <c r="L181" s="16">
        <v>10261.950000000001</v>
      </c>
      <c r="M181" s="16">
        <v>11307.09</v>
      </c>
      <c r="N181" s="16">
        <v>10008.1</v>
      </c>
      <c r="O181" s="16">
        <v>11325.89</v>
      </c>
      <c r="P181" s="16">
        <v>11574.26</v>
      </c>
      <c r="Q181" s="16">
        <v>12567.46</v>
      </c>
      <c r="R181" s="16">
        <v>14159.42</v>
      </c>
      <c r="S181" s="16">
        <v>13712.09</v>
      </c>
      <c r="T181" s="16">
        <v>14040.14</v>
      </c>
      <c r="U181" s="16">
        <v>12717.67</v>
      </c>
      <c r="V181" s="16">
        <v>11412.15</v>
      </c>
      <c r="W181" s="16">
        <v>11979.71</v>
      </c>
      <c r="X181" s="16">
        <v>12472.67</v>
      </c>
      <c r="Y181" s="16">
        <v>12358.5</v>
      </c>
      <c r="Z181" s="16">
        <v>12089.29</v>
      </c>
      <c r="AA181" s="16">
        <v>12871.5</v>
      </c>
      <c r="AB181" s="16">
        <v>13398.88</v>
      </c>
      <c r="AC181" s="16">
        <v>13485.69</v>
      </c>
      <c r="AD181" s="16">
        <v>12587.32</v>
      </c>
      <c r="AE181" s="16">
        <v>12296.73</v>
      </c>
      <c r="AF181" s="16">
        <v>12050.79</v>
      </c>
      <c r="AG181" s="16">
        <v>12154.19</v>
      </c>
      <c r="AH181" s="16">
        <v>11691.63</v>
      </c>
      <c r="AI181" s="16">
        <v>10332.16</v>
      </c>
      <c r="AJ181" s="16">
        <v>11003.49</v>
      </c>
      <c r="AK181" s="16">
        <v>10522.14</v>
      </c>
      <c r="AL181" s="16">
        <v>10794.74</v>
      </c>
      <c r="AM181" s="16">
        <v>9207.9599999999991</v>
      </c>
      <c r="AN181" s="16">
        <v>10071.83</v>
      </c>
      <c r="AO181" s="16">
        <v>12574.732302521001</v>
      </c>
      <c r="AP181" s="16">
        <v>12652.4559859944</v>
      </c>
      <c r="AQ181" s="16">
        <v>12730.1796694678</v>
      </c>
      <c r="AR181" s="16">
        <v>12807.903352941201</v>
      </c>
      <c r="AS181" s="16">
        <v>12885.6270364146</v>
      </c>
      <c r="AT181" s="16">
        <v>12963.350719888</v>
      </c>
      <c r="AU181" s="16">
        <v>13041.074403361299</v>
      </c>
      <c r="AV181" s="16">
        <v>13118.7980868347</v>
      </c>
      <c r="AW181" s="16">
        <v>13196.5217703081</v>
      </c>
      <c r="AX181" s="16">
        <v>13274.245453781499</v>
      </c>
      <c r="AY181" s="16">
        <v>13351.9691372549</v>
      </c>
      <c r="AZ181" s="16">
        <v>13429.6928207283</v>
      </c>
      <c r="BA181" s="16">
        <v>13507.416504201699</v>
      </c>
      <c r="BB181" s="33">
        <f t="shared" si="32"/>
        <v>156959.23494117649</v>
      </c>
      <c r="BC181" s="16">
        <f t="shared" si="33"/>
        <v>14600</v>
      </c>
      <c r="BD181" s="16">
        <f t="shared" si="36"/>
        <v>14300</v>
      </c>
      <c r="BE181" s="16">
        <f t="shared" si="37"/>
        <v>14000</v>
      </c>
      <c r="BF181" s="16">
        <f t="shared" si="38"/>
        <v>14100</v>
      </c>
      <c r="BG181" s="16">
        <f t="shared" si="39"/>
        <v>13600</v>
      </c>
      <c r="BH181" s="16">
        <f t="shared" si="40"/>
        <v>12000</v>
      </c>
      <c r="BI181" s="16">
        <f t="shared" si="41"/>
        <v>12800</v>
      </c>
      <c r="BJ181" s="16">
        <f t="shared" si="42"/>
        <v>12200</v>
      </c>
      <c r="BK181" s="16">
        <f t="shared" si="43"/>
        <v>12500</v>
      </c>
      <c r="BL181" s="16">
        <f t="shared" si="44"/>
        <v>10700</v>
      </c>
      <c r="BM181" s="16">
        <f t="shared" si="45"/>
        <v>11700</v>
      </c>
      <c r="BN181" s="16">
        <f t="shared" si="46"/>
        <v>14600</v>
      </c>
      <c r="BO181" s="39"/>
      <c r="BP181" s="39"/>
      <c r="BQ181" s="39"/>
      <c r="BR181" s="39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0">
        <f t="shared" si="34"/>
        <v>0.41251543165353349</v>
      </c>
      <c r="CH181" s="30">
        <f t="shared" si="35"/>
        <v>0.15858795021801966</v>
      </c>
    </row>
    <row r="182" spans="2:86" s="13" customFormat="1" x14ac:dyDescent="0.25">
      <c r="B182" s="14" t="s">
        <v>356</v>
      </c>
      <c r="C182" s="15">
        <v>10</v>
      </c>
      <c r="D182" s="14" t="s">
        <v>260</v>
      </c>
      <c r="E182" s="14" t="s">
        <v>357</v>
      </c>
      <c r="F182" s="16">
        <v>3858.37</v>
      </c>
      <c r="G182" s="16">
        <v>4181.91</v>
      </c>
      <c r="H182" s="16">
        <v>3100.03</v>
      </c>
      <c r="I182" s="16">
        <v>4648.05</v>
      </c>
      <c r="J182" s="16">
        <v>3038.37</v>
      </c>
      <c r="K182" s="16">
        <v>2175.5300000000002</v>
      </c>
      <c r="L182" s="16">
        <v>2520.7199999999998</v>
      </c>
      <c r="M182" s="16">
        <v>3931.22</v>
      </c>
      <c r="N182" s="16">
        <v>2151.5300000000002</v>
      </c>
      <c r="O182" s="16">
        <v>1911.09</v>
      </c>
      <c r="P182" s="16">
        <v>1487.85</v>
      </c>
      <c r="Q182" s="16">
        <v>1531.94</v>
      </c>
      <c r="R182" s="16">
        <v>2144.62</v>
      </c>
      <c r="S182" s="16">
        <v>3583.4</v>
      </c>
      <c r="T182" s="16">
        <v>3228.24</v>
      </c>
      <c r="U182" s="16">
        <v>3807.85</v>
      </c>
      <c r="V182" s="16">
        <v>2348.3200000000002</v>
      </c>
      <c r="W182" s="16">
        <v>1350.07</v>
      </c>
      <c r="X182" s="16">
        <v>2612.85</v>
      </c>
      <c r="Y182" s="16">
        <v>3454.37</v>
      </c>
      <c r="Z182" s="16">
        <v>3547.39</v>
      </c>
      <c r="AA182" s="16">
        <v>2325.31</v>
      </c>
      <c r="AB182" s="16">
        <v>1928.78</v>
      </c>
      <c r="AC182" s="16">
        <v>3411.43</v>
      </c>
      <c r="AD182" s="16">
        <v>3176.06</v>
      </c>
      <c r="AE182" s="16">
        <v>3887.16</v>
      </c>
      <c r="AF182" s="16">
        <v>3211.12</v>
      </c>
      <c r="AG182" s="16">
        <v>3122.19</v>
      </c>
      <c r="AH182" s="16">
        <v>3431.34</v>
      </c>
      <c r="AI182" s="16">
        <v>1600.22</v>
      </c>
      <c r="AJ182" s="16">
        <v>1393.72</v>
      </c>
      <c r="AK182" s="16">
        <v>1912.51</v>
      </c>
      <c r="AL182" s="16">
        <v>3001.54</v>
      </c>
      <c r="AM182" s="16">
        <v>3693.37</v>
      </c>
      <c r="AN182" s="16">
        <v>2321.64</v>
      </c>
      <c r="AO182" s="16">
        <v>2540.8727058823501</v>
      </c>
      <c r="AP182" s="16">
        <v>2524.8416498599399</v>
      </c>
      <c r="AQ182" s="16">
        <v>2508.8105938375302</v>
      </c>
      <c r="AR182" s="16">
        <v>2492.77953781513</v>
      </c>
      <c r="AS182" s="16">
        <v>2476.7484817927202</v>
      </c>
      <c r="AT182" s="16">
        <v>2460.71742577031</v>
      </c>
      <c r="AU182" s="16">
        <v>2444.6863697478998</v>
      </c>
      <c r="AV182" s="16">
        <v>2428.65531372549</v>
      </c>
      <c r="AW182" s="16">
        <v>2412.6242577030798</v>
      </c>
      <c r="AX182" s="16">
        <v>2396.5932016806701</v>
      </c>
      <c r="AY182" s="16">
        <v>2380.5621456582599</v>
      </c>
      <c r="AZ182" s="16">
        <v>2364.5310896358501</v>
      </c>
      <c r="BA182" s="16">
        <v>2348.5000336134399</v>
      </c>
      <c r="BB182" s="33">
        <f t="shared" si="32"/>
        <v>29240.050100840315</v>
      </c>
      <c r="BC182" s="16">
        <f t="shared" si="33"/>
        <v>2800</v>
      </c>
      <c r="BD182" s="16">
        <f t="shared" si="36"/>
        <v>3400</v>
      </c>
      <c r="BE182" s="16">
        <f t="shared" si="37"/>
        <v>2800</v>
      </c>
      <c r="BF182" s="16">
        <f t="shared" si="38"/>
        <v>2700</v>
      </c>
      <c r="BG182" s="16">
        <f t="shared" si="39"/>
        <v>3000</v>
      </c>
      <c r="BH182" s="16">
        <f t="shared" si="40"/>
        <v>1400</v>
      </c>
      <c r="BI182" s="16">
        <f t="shared" si="41"/>
        <v>1200</v>
      </c>
      <c r="BJ182" s="16">
        <f t="shared" si="42"/>
        <v>1700</v>
      </c>
      <c r="BK182" s="16">
        <f t="shared" si="43"/>
        <v>2600</v>
      </c>
      <c r="BL182" s="16">
        <f t="shared" si="44"/>
        <v>3200</v>
      </c>
      <c r="BM182" s="16">
        <f t="shared" si="45"/>
        <v>2000</v>
      </c>
      <c r="BN182" s="16">
        <f t="shared" si="46"/>
        <v>2200</v>
      </c>
      <c r="BO182" s="39"/>
      <c r="BP182" s="39"/>
      <c r="BQ182" s="39"/>
      <c r="BR182" s="39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0">
        <f t="shared" si="34"/>
        <v>0.19199799471956241</v>
      </c>
      <c r="CH182" s="30">
        <f t="shared" si="35"/>
        <v>3.3980338234181111E-2</v>
      </c>
    </row>
    <row r="183" spans="2:86" s="13" customFormat="1" x14ac:dyDescent="0.25">
      <c r="B183" s="14" t="s">
        <v>358</v>
      </c>
      <c r="C183" s="15">
        <v>10</v>
      </c>
      <c r="D183" s="14" t="s">
        <v>260</v>
      </c>
      <c r="E183" s="14" t="s">
        <v>359</v>
      </c>
      <c r="F183" s="16">
        <v>8907.56</v>
      </c>
      <c r="G183" s="16">
        <v>8849.1</v>
      </c>
      <c r="H183" s="16">
        <v>9042.34</v>
      </c>
      <c r="I183" s="16">
        <v>9218.1299999999992</v>
      </c>
      <c r="J183" s="16">
        <v>8005.42</v>
      </c>
      <c r="K183" s="16">
        <v>7390.44</v>
      </c>
      <c r="L183" s="16">
        <v>6759.03</v>
      </c>
      <c r="M183" s="16">
        <v>8316.08</v>
      </c>
      <c r="N183" s="16">
        <v>8349.51</v>
      </c>
      <c r="O183" s="16">
        <v>9461.2000000000007</v>
      </c>
      <c r="P183" s="16">
        <v>9498.6200000000008</v>
      </c>
      <c r="Q183" s="16">
        <v>9453.0400000000009</v>
      </c>
      <c r="R183" s="16">
        <v>9547.2199999999993</v>
      </c>
      <c r="S183" s="16">
        <v>9560.1</v>
      </c>
      <c r="T183" s="16">
        <v>10067.98</v>
      </c>
      <c r="U183" s="16">
        <v>8391.52</v>
      </c>
      <c r="V183" s="16">
        <v>8780.39</v>
      </c>
      <c r="W183" s="16">
        <v>8292.07</v>
      </c>
      <c r="X183" s="16">
        <v>7810.08</v>
      </c>
      <c r="Y183" s="16">
        <v>6790.2</v>
      </c>
      <c r="Z183" s="16">
        <v>5530.43</v>
      </c>
      <c r="AA183" s="16">
        <v>4939.72</v>
      </c>
      <c r="AB183" s="16">
        <v>4818.7</v>
      </c>
      <c r="AC183" s="16">
        <v>3772.14</v>
      </c>
      <c r="AD183" s="16">
        <v>5161.99</v>
      </c>
      <c r="AE183" s="16">
        <v>6526.33</v>
      </c>
      <c r="AF183" s="16">
        <v>6855.98</v>
      </c>
      <c r="AG183" s="16">
        <v>7372.21</v>
      </c>
      <c r="AH183" s="16">
        <v>8570.64</v>
      </c>
      <c r="AI183" s="16">
        <v>7837.63</v>
      </c>
      <c r="AJ183" s="16">
        <v>7669.36</v>
      </c>
      <c r="AK183" s="16">
        <v>6850.43</v>
      </c>
      <c r="AL183" s="16">
        <v>6757.51</v>
      </c>
      <c r="AM183" s="16">
        <v>6216.09</v>
      </c>
      <c r="AN183" s="16">
        <v>6573.44</v>
      </c>
      <c r="AO183" s="16">
        <v>6147.8690924369803</v>
      </c>
      <c r="AP183" s="16">
        <v>6064.1116134453796</v>
      </c>
      <c r="AQ183" s="16">
        <v>5980.3541344537898</v>
      </c>
      <c r="AR183" s="16">
        <v>5896.59665546219</v>
      </c>
      <c r="AS183" s="16">
        <v>5812.8391764705902</v>
      </c>
      <c r="AT183" s="16">
        <v>5729.0816974789996</v>
      </c>
      <c r="AU183" s="16">
        <v>5645.3242184873998</v>
      </c>
      <c r="AV183" s="16">
        <v>5561.5667394958</v>
      </c>
      <c r="AW183" s="16">
        <v>5477.8092605042102</v>
      </c>
      <c r="AX183" s="16">
        <v>5394.0517815126104</v>
      </c>
      <c r="AY183" s="16">
        <v>5310.2943025210097</v>
      </c>
      <c r="AZ183" s="16">
        <v>5226.53682352942</v>
      </c>
      <c r="BA183" s="16">
        <v>5142.7793445378202</v>
      </c>
      <c r="BB183" s="33">
        <f t="shared" si="32"/>
        <v>67241.34574789922</v>
      </c>
      <c r="BC183" s="16">
        <f t="shared" si="33"/>
        <v>4200</v>
      </c>
      <c r="BD183" s="16">
        <f t="shared" si="36"/>
        <v>5300</v>
      </c>
      <c r="BE183" s="16">
        <f t="shared" si="37"/>
        <v>5600</v>
      </c>
      <c r="BF183" s="16">
        <f t="shared" si="38"/>
        <v>6000</v>
      </c>
      <c r="BG183" s="16">
        <f t="shared" si="39"/>
        <v>7000</v>
      </c>
      <c r="BH183" s="16">
        <f t="shared" si="40"/>
        <v>6400</v>
      </c>
      <c r="BI183" s="16">
        <f t="shared" si="41"/>
        <v>6200</v>
      </c>
      <c r="BJ183" s="16">
        <f t="shared" si="42"/>
        <v>5600</v>
      </c>
      <c r="BK183" s="16">
        <f t="shared" si="43"/>
        <v>5500</v>
      </c>
      <c r="BL183" s="16">
        <f t="shared" si="44"/>
        <v>5100</v>
      </c>
      <c r="BM183" s="16">
        <f t="shared" si="45"/>
        <v>5400</v>
      </c>
      <c r="BN183" s="16">
        <f t="shared" si="46"/>
        <v>5000</v>
      </c>
      <c r="BO183" s="39"/>
      <c r="BP183" s="39"/>
      <c r="BQ183" s="39"/>
      <c r="BR183" s="39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0">
        <f t="shared" si="34"/>
        <v>0.56289067679297045</v>
      </c>
      <c r="CH183" s="30">
        <f t="shared" si="35"/>
        <v>0.29886781412983243</v>
      </c>
    </row>
    <row r="184" spans="2:86" s="13" customFormat="1" x14ac:dyDescent="0.25">
      <c r="B184" s="14" t="s">
        <v>360</v>
      </c>
      <c r="C184" s="15">
        <v>10</v>
      </c>
      <c r="D184" s="14" t="s">
        <v>260</v>
      </c>
      <c r="E184" s="14" t="s">
        <v>361</v>
      </c>
      <c r="F184" s="16">
        <v>4219.72</v>
      </c>
      <c r="G184" s="16">
        <v>3983.98</v>
      </c>
      <c r="H184" s="16">
        <v>3973</v>
      </c>
      <c r="I184" s="16">
        <v>3315.05</v>
      </c>
      <c r="J184" s="16">
        <v>3238.81</v>
      </c>
      <c r="K184" s="16">
        <v>3634.69</v>
      </c>
      <c r="L184" s="16">
        <v>2125.62</v>
      </c>
      <c r="M184" s="16">
        <v>2867.12</v>
      </c>
      <c r="N184" s="16">
        <v>3618.35</v>
      </c>
      <c r="O184" s="16">
        <v>2769.3</v>
      </c>
      <c r="P184" s="16">
        <v>1713.17</v>
      </c>
      <c r="Q184" s="16">
        <v>1868.45</v>
      </c>
      <c r="R184" s="16">
        <v>2021.32</v>
      </c>
      <c r="S184" s="16">
        <v>2401.9</v>
      </c>
      <c r="T184" s="16">
        <v>3821.81</v>
      </c>
      <c r="U184" s="16">
        <v>2467.69</v>
      </c>
      <c r="V184" s="16">
        <v>2684.47</v>
      </c>
      <c r="W184" s="16">
        <v>2842.43</v>
      </c>
      <c r="X184" s="16">
        <v>1593.29</v>
      </c>
      <c r="Y184" s="16">
        <v>1363.97</v>
      </c>
      <c r="Z184" s="16">
        <v>1102.5899999999999</v>
      </c>
      <c r="AA184" s="16">
        <v>763.58</v>
      </c>
      <c r="AB184" s="16">
        <v>1073.72</v>
      </c>
      <c r="AC184" s="16">
        <v>1578.03</v>
      </c>
      <c r="AD184" s="16">
        <v>211.86</v>
      </c>
      <c r="AE184" s="16">
        <v>141.88999999999999</v>
      </c>
      <c r="AF184" s="16">
        <v>-555.97</v>
      </c>
      <c r="AG184" s="16">
        <v>331.53</v>
      </c>
      <c r="AH184" s="16">
        <v>209.68</v>
      </c>
      <c r="AI184" s="16">
        <v>1222.28</v>
      </c>
      <c r="AJ184" s="16">
        <v>190.26</v>
      </c>
      <c r="AK184" s="16">
        <v>1753.53</v>
      </c>
      <c r="AL184" s="16">
        <v>2217.44</v>
      </c>
      <c r="AM184" s="16">
        <v>2861.49</v>
      </c>
      <c r="AN184" s="16">
        <v>1505.5</v>
      </c>
      <c r="AO184" s="16">
        <v>414.37211764706302</v>
      </c>
      <c r="AP184" s="16">
        <v>324.48556862745301</v>
      </c>
      <c r="AQ184" s="16">
        <v>234.59901960784299</v>
      </c>
      <c r="AR184" s="16">
        <v>144.712470588233</v>
      </c>
      <c r="AS184" s="16">
        <v>54.825921568632999</v>
      </c>
      <c r="AT184" s="16">
        <v>-35.060627450976902</v>
      </c>
      <c r="AU184" s="16">
        <v>-124.947176470587</v>
      </c>
      <c r="AV184" s="16">
        <v>-214.833725490197</v>
      </c>
      <c r="AW184" s="16">
        <v>-304.72027450980698</v>
      </c>
      <c r="AX184" s="16">
        <v>-394.606823529407</v>
      </c>
      <c r="AY184" s="16">
        <v>-484.49337254901701</v>
      </c>
      <c r="AZ184" s="16">
        <v>-574.37992156862697</v>
      </c>
      <c r="BA184" s="16">
        <v>-664.26647058823698</v>
      </c>
      <c r="BB184" s="33">
        <f t="shared" si="32"/>
        <v>-2038.685411764694</v>
      </c>
      <c r="BC184" s="16">
        <f t="shared" si="33"/>
        <v>0</v>
      </c>
      <c r="BD184" s="16">
        <f t="shared" si="36"/>
        <v>0</v>
      </c>
      <c r="BE184" s="16">
        <f t="shared" si="37"/>
        <v>100</v>
      </c>
      <c r="BF184" s="16">
        <f t="shared" si="38"/>
        <v>-100</v>
      </c>
      <c r="BG184" s="16">
        <f t="shared" si="39"/>
        <v>0</v>
      </c>
      <c r="BH184" s="16">
        <f t="shared" si="40"/>
        <v>-200</v>
      </c>
      <c r="BI184" s="16">
        <f t="shared" si="41"/>
        <v>0</v>
      </c>
      <c r="BJ184" s="16">
        <f t="shared" si="42"/>
        <v>-300</v>
      </c>
      <c r="BK184" s="16">
        <f t="shared" si="43"/>
        <v>-400</v>
      </c>
      <c r="BL184" s="16">
        <f t="shared" si="44"/>
        <v>-600</v>
      </c>
      <c r="BM184" s="16">
        <f t="shared" si="45"/>
        <v>-300</v>
      </c>
      <c r="BN184" s="16">
        <f t="shared" si="46"/>
        <v>-100</v>
      </c>
      <c r="BO184" s="39"/>
      <c r="BP184" s="39"/>
      <c r="BQ184" s="39"/>
      <c r="BR184" s="39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0">
        <f t="shared" si="34"/>
        <v>0.73416819761707885</v>
      </c>
      <c r="CH184" s="30">
        <f t="shared" si="35"/>
        <v>0.51793832610191703</v>
      </c>
    </row>
    <row r="185" spans="2:86" s="13" customFormat="1" x14ac:dyDescent="0.25">
      <c r="B185" s="14" t="s">
        <v>362</v>
      </c>
      <c r="C185" s="15">
        <v>10</v>
      </c>
      <c r="D185" s="14" t="s">
        <v>260</v>
      </c>
      <c r="E185" s="14" t="s">
        <v>363</v>
      </c>
      <c r="F185" s="16">
        <v>4102.66</v>
      </c>
      <c r="G185" s="16">
        <v>3086.78</v>
      </c>
      <c r="H185" s="16">
        <v>3325.27</v>
      </c>
      <c r="I185" s="16">
        <v>3412.54</v>
      </c>
      <c r="J185" s="16">
        <v>5218.54</v>
      </c>
      <c r="K185" s="16">
        <v>6105.19</v>
      </c>
      <c r="L185" s="16">
        <v>6045.03</v>
      </c>
      <c r="M185" s="16">
        <v>5793.52</v>
      </c>
      <c r="N185" s="16">
        <v>4429.03</v>
      </c>
      <c r="O185" s="16">
        <v>3539.92</v>
      </c>
      <c r="P185" s="16">
        <v>4523.16</v>
      </c>
      <c r="Q185" s="16">
        <v>4171.59</v>
      </c>
      <c r="R185" s="16">
        <v>3336.49</v>
      </c>
      <c r="S185" s="16">
        <v>2487.2199999999998</v>
      </c>
      <c r="T185" s="16">
        <v>4123.91</v>
      </c>
      <c r="U185" s="16">
        <v>5373.7</v>
      </c>
      <c r="V185" s="16">
        <v>6543.42</v>
      </c>
      <c r="W185" s="16">
        <v>8004.05</v>
      </c>
      <c r="X185" s="16">
        <v>9576.3700000000008</v>
      </c>
      <c r="Y185" s="16">
        <v>9006.91</v>
      </c>
      <c r="Z185" s="16">
        <v>9082.75</v>
      </c>
      <c r="AA185" s="16">
        <v>7608.2</v>
      </c>
      <c r="AB185" s="16">
        <v>8668.94</v>
      </c>
      <c r="AC185" s="16">
        <v>8271.89</v>
      </c>
      <c r="AD185" s="16">
        <v>7405.69</v>
      </c>
      <c r="AE185" s="16">
        <v>8750.49</v>
      </c>
      <c r="AF185" s="16">
        <v>8070.75</v>
      </c>
      <c r="AG185" s="16">
        <v>7415.62</v>
      </c>
      <c r="AH185" s="16">
        <v>7843.58</v>
      </c>
      <c r="AI185" s="16">
        <v>7860.98</v>
      </c>
      <c r="AJ185" s="16">
        <v>7569.55</v>
      </c>
      <c r="AK185" s="16">
        <v>6650.01</v>
      </c>
      <c r="AL185" s="16">
        <v>5919.49</v>
      </c>
      <c r="AM185" s="16">
        <v>5372.75</v>
      </c>
      <c r="AN185" s="16">
        <v>3810.62</v>
      </c>
      <c r="AO185" s="16">
        <v>8063.45603361344</v>
      </c>
      <c r="AP185" s="16">
        <v>8174.1137338935496</v>
      </c>
      <c r="AQ185" s="16">
        <v>8284.7714341736701</v>
      </c>
      <c r="AR185" s="16">
        <v>8395.4291344537796</v>
      </c>
      <c r="AS185" s="16">
        <v>8506.0868347338892</v>
      </c>
      <c r="AT185" s="16">
        <v>8616.7445350140006</v>
      </c>
      <c r="AU185" s="16">
        <v>8727.4022352941101</v>
      </c>
      <c r="AV185" s="16">
        <v>8838.0599355742306</v>
      </c>
      <c r="AW185" s="16">
        <v>8948.7176358543402</v>
      </c>
      <c r="AX185" s="16">
        <v>9059.3753361344498</v>
      </c>
      <c r="AY185" s="16">
        <v>9170.0330364145593</v>
      </c>
      <c r="AZ185" s="16">
        <v>9280.6907366946707</v>
      </c>
      <c r="BA185" s="16">
        <v>9391.3484369747894</v>
      </c>
      <c r="BB185" s="33">
        <f t="shared" si="32"/>
        <v>105392.77302521003</v>
      </c>
      <c r="BC185" s="16">
        <f t="shared" si="33"/>
        <v>9200</v>
      </c>
      <c r="BD185" s="16">
        <f t="shared" ref="BD185:BN208" si="47">ROUND((AE185/SUM($AD185:$AO185)*$BB185),-2)</f>
        <v>10900</v>
      </c>
      <c r="BE185" s="16">
        <f t="shared" si="47"/>
        <v>10000</v>
      </c>
      <c r="BF185" s="16">
        <f t="shared" si="47"/>
        <v>9200</v>
      </c>
      <c r="BG185" s="16">
        <f t="shared" si="47"/>
        <v>9800</v>
      </c>
      <c r="BH185" s="16">
        <f t="shared" si="47"/>
        <v>9800</v>
      </c>
      <c r="BI185" s="16">
        <f t="shared" si="47"/>
        <v>9400</v>
      </c>
      <c r="BJ185" s="16">
        <f t="shared" si="47"/>
        <v>8300</v>
      </c>
      <c r="BK185" s="16">
        <f t="shared" si="47"/>
        <v>7400</v>
      </c>
      <c r="BL185" s="16">
        <f t="shared" si="47"/>
        <v>6700</v>
      </c>
      <c r="BM185" s="16">
        <f t="shared" si="47"/>
        <v>4700</v>
      </c>
      <c r="BN185" s="16">
        <f t="shared" si="47"/>
        <v>10000</v>
      </c>
      <c r="BO185" s="39"/>
      <c r="BP185" s="39"/>
      <c r="BQ185" s="39"/>
      <c r="BR185" s="39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0">
        <f t="shared" si="34"/>
        <v>0.56526728303780571</v>
      </c>
      <c r="CH185" s="30">
        <f t="shared" si="35"/>
        <v>0.30143864161179829</v>
      </c>
    </row>
    <row r="186" spans="2:86" s="13" customFormat="1" x14ac:dyDescent="0.25">
      <c r="B186" s="14" t="s">
        <v>364</v>
      </c>
      <c r="C186" s="15">
        <v>10</v>
      </c>
      <c r="D186" s="14" t="s">
        <v>260</v>
      </c>
      <c r="E186" s="14" t="s">
        <v>365</v>
      </c>
      <c r="F186" s="16">
        <v>8053.13</v>
      </c>
      <c r="G186" s="16">
        <v>8268.2099999999991</v>
      </c>
      <c r="H186" s="16">
        <v>8710.31</v>
      </c>
      <c r="I186" s="16">
        <v>8613.6299999999992</v>
      </c>
      <c r="J186" s="16">
        <v>7661.31</v>
      </c>
      <c r="K186" s="16">
        <v>7829.09</v>
      </c>
      <c r="L186" s="16">
        <v>7655.92</v>
      </c>
      <c r="M186" s="16">
        <v>6682.32</v>
      </c>
      <c r="N186" s="16">
        <v>7840.31</v>
      </c>
      <c r="O186" s="16">
        <v>8263.73</v>
      </c>
      <c r="P186" s="16">
        <v>7137.97</v>
      </c>
      <c r="Q186" s="16">
        <v>7500.56</v>
      </c>
      <c r="R186" s="16">
        <v>6705.77</v>
      </c>
      <c r="S186" s="16">
        <v>5880.15</v>
      </c>
      <c r="T186" s="16">
        <v>5236.07</v>
      </c>
      <c r="U186" s="16">
        <v>5118.1899999999996</v>
      </c>
      <c r="V186" s="16">
        <v>4834.32</v>
      </c>
      <c r="W186" s="16">
        <v>5383.67</v>
      </c>
      <c r="X186" s="16">
        <v>5351.74</v>
      </c>
      <c r="Y186" s="16">
        <v>5539.17</v>
      </c>
      <c r="Z186" s="16">
        <v>5011.6400000000003</v>
      </c>
      <c r="AA186" s="16">
        <v>5751.28</v>
      </c>
      <c r="AB186" s="16">
        <v>5620.59</v>
      </c>
      <c r="AC186" s="16">
        <v>4805.95</v>
      </c>
      <c r="AD186" s="16">
        <v>5257.83</v>
      </c>
      <c r="AE186" s="16">
        <v>4876.2</v>
      </c>
      <c r="AF186" s="16">
        <v>5096.33</v>
      </c>
      <c r="AG186" s="16">
        <v>4178.84</v>
      </c>
      <c r="AH186" s="16">
        <v>4330.1400000000003</v>
      </c>
      <c r="AI186" s="16">
        <v>3456.26</v>
      </c>
      <c r="AJ186" s="16">
        <v>3920.67</v>
      </c>
      <c r="AK186" s="16">
        <v>4070.83</v>
      </c>
      <c r="AL186" s="16">
        <v>4499.5200000000004</v>
      </c>
      <c r="AM186" s="16">
        <v>4936.07</v>
      </c>
      <c r="AN186" s="16">
        <v>5830.55</v>
      </c>
      <c r="AO186" s="16">
        <v>3642.9599831932801</v>
      </c>
      <c r="AP186" s="16">
        <v>3512.1589187675099</v>
      </c>
      <c r="AQ186" s="16">
        <v>3381.3578543417402</v>
      </c>
      <c r="AR186" s="16">
        <v>3250.5567899159701</v>
      </c>
      <c r="AS186" s="16">
        <v>3119.7557254901999</v>
      </c>
      <c r="AT186" s="16">
        <v>2988.9546610644302</v>
      </c>
      <c r="AU186" s="16">
        <v>2858.15359663866</v>
      </c>
      <c r="AV186" s="16">
        <v>2727.3525322128899</v>
      </c>
      <c r="AW186" s="16">
        <v>2596.5514677871201</v>
      </c>
      <c r="AX186" s="16">
        <v>2465.75040336135</v>
      </c>
      <c r="AY186" s="16">
        <v>2334.9493389355798</v>
      </c>
      <c r="AZ186" s="16">
        <v>2204.1482745098001</v>
      </c>
      <c r="BA186" s="16">
        <v>2073.3472100840299</v>
      </c>
      <c r="BB186" s="33">
        <f t="shared" si="32"/>
        <v>33513.036773109285</v>
      </c>
      <c r="BC186" s="16">
        <f t="shared" si="33"/>
        <v>3300</v>
      </c>
      <c r="BD186" s="16">
        <f t="shared" si="47"/>
        <v>3000</v>
      </c>
      <c r="BE186" s="16">
        <f t="shared" si="47"/>
        <v>3200</v>
      </c>
      <c r="BF186" s="16">
        <f t="shared" si="47"/>
        <v>2600</v>
      </c>
      <c r="BG186" s="16">
        <f t="shared" si="47"/>
        <v>2700</v>
      </c>
      <c r="BH186" s="16">
        <f t="shared" si="47"/>
        <v>2100</v>
      </c>
      <c r="BI186" s="16">
        <f t="shared" si="47"/>
        <v>2400</v>
      </c>
      <c r="BJ186" s="16">
        <f t="shared" si="47"/>
        <v>2500</v>
      </c>
      <c r="BK186" s="16">
        <f t="shared" si="47"/>
        <v>2800</v>
      </c>
      <c r="BL186" s="16">
        <f t="shared" si="47"/>
        <v>3100</v>
      </c>
      <c r="BM186" s="16">
        <f t="shared" si="47"/>
        <v>3600</v>
      </c>
      <c r="BN186" s="16">
        <f t="shared" si="47"/>
        <v>2300</v>
      </c>
      <c r="BO186" s="39"/>
      <c r="BP186" s="39"/>
      <c r="BQ186" s="39"/>
      <c r="BR186" s="39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0">
        <f t="shared" si="34"/>
        <v>0.89049153640578682</v>
      </c>
      <c r="CH186" s="30">
        <f t="shared" si="35"/>
        <v>0.77874852419708718</v>
      </c>
    </row>
    <row r="187" spans="2:86" s="13" customFormat="1" x14ac:dyDescent="0.25">
      <c r="B187" s="14" t="s">
        <v>366</v>
      </c>
      <c r="C187" s="15">
        <v>10</v>
      </c>
      <c r="D187" s="14" t="s">
        <v>260</v>
      </c>
      <c r="E187" s="14" t="s">
        <v>367</v>
      </c>
      <c r="F187" s="16">
        <v>11752.39</v>
      </c>
      <c r="G187" s="16">
        <v>12335.55</v>
      </c>
      <c r="H187" s="16">
        <v>12722.8</v>
      </c>
      <c r="I187" s="16">
        <v>13381.18</v>
      </c>
      <c r="J187" s="16">
        <v>14715.73</v>
      </c>
      <c r="K187" s="16">
        <v>16258.38</v>
      </c>
      <c r="L187" s="16">
        <v>16204</v>
      </c>
      <c r="M187" s="16">
        <v>17661.38</v>
      </c>
      <c r="N187" s="16">
        <v>17420.060000000001</v>
      </c>
      <c r="O187" s="16">
        <v>17257.25</v>
      </c>
      <c r="P187" s="16">
        <v>16594.150000000001</v>
      </c>
      <c r="Q187" s="16">
        <v>17148.18</v>
      </c>
      <c r="R187" s="16">
        <v>16508.64</v>
      </c>
      <c r="S187" s="16">
        <v>17943.47</v>
      </c>
      <c r="T187" s="16">
        <v>16520.93</v>
      </c>
      <c r="U187" s="16">
        <v>16560.849999999999</v>
      </c>
      <c r="V187" s="16">
        <v>16755.93</v>
      </c>
      <c r="W187" s="16">
        <v>15423.07</v>
      </c>
      <c r="X187" s="16">
        <v>16795.87</v>
      </c>
      <c r="Y187" s="16">
        <v>16896.099999999999</v>
      </c>
      <c r="Z187" s="16">
        <v>16091.28</v>
      </c>
      <c r="AA187" s="16">
        <v>15446.1</v>
      </c>
      <c r="AB187" s="16">
        <v>13726.25</v>
      </c>
      <c r="AC187" s="16">
        <v>14098.46</v>
      </c>
      <c r="AD187" s="16">
        <v>14693.74</v>
      </c>
      <c r="AE187" s="16">
        <v>14897.1</v>
      </c>
      <c r="AF187" s="16">
        <v>13793.77</v>
      </c>
      <c r="AG187" s="16">
        <v>12707.64</v>
      </c>
      <c r="AH187" s="16">
        <v>12748.41</v>
      </c>
      <c r="AI187" s="16">
        <v>14558.02</v>
      </c>
      <c r="AJ187" s="16">
        <v>14752.05</v>
      </c>
      <c r="AK187" s="16">
        <v>14643.99</v>
      </c>
      <c r="AL187" s="16">
        <v>15296.83</v>
      </c>
      <c r="AM187" s="16">
        <v>15281</v>
      </c>
      <c r="AN187" s="16">
        <v>14357.51</v>
      </c>
      <c r="AO187" s="16">
        <v>14915.9481344538</v>
      </c>
      <c r="AP187" s="16">
        <v>14897.0753165266</v>
      </c>
      <c r="AQ187" s="16">
        <v>14878.202498599399</v>
      </c>
      <c r="AR187" s="16">
        <v>14859.329680672299</v>
      </c>
      <c r="AS187" s="16">
        <v>14840.456862745101</v>
      </c>
      <c r="AT187" s="16">
        <v>14821.584044817901</v>
      </c>
      <c r="AU187" s="16">
        <v>14802.7112268908</v>
      </c>
      <c r="AV187" s="16">
        <v>14783.8384089636</v>
      </c>
      <c r="AW187" s="16">
        <v>14764.9655910364</v>
      </c>
      <c r="AX187" s="16">
        <v>14746.0927731092</v>
      </c>
      <c r="AY187" s="16">
        <v>14727.2199551821</v>
      </c>
      <c r="AZ187" s="16">
        <v>14708.347137254899</v>
      </c>
      <c r="BA187" s="16">
        <v>14689.474319327701</v>
      </c>
      <c r="BB187" s="33">
        <f t="shared" si="32"/>
        <v>177519.29781512599</v>
      </c>
      <c r="BC187" s="16">
        <f t="shared" si="33"/>
        <v>15100</v>
      </c>
      <c r="BD187" s="16">
        <f t="shared" si="47"/>
        <v>15300</v>
      </c>
      <c r="BE187" s="16">
        <f t="shared" si="47"/>
        <v>14200</v>
      </c>
      <c r="BF187" s="16">
        <f t="shared" si="47"/>
        <v>13100</v>
      </c>
      <c r="BG187" s="16">
        <f t="shared" si="47"/>
        <v>13100</v>
      </c>
      <c r="BH187" s="16">
        <f t="shared" si="47"/>
        <v>15000</v>
      </c>
      <c r="BI187" s="16">
        <f t="shared" si="47"/>
        <v>15200</v>
      </c>
      <c r="BJ187" s="16">
        <f t="shared" si="47"/>
        <v>15100</v>
      </c>
      <c r="BK187" s="16">
        <f t="shared" si="47"/>
        <v>15700</v>
      </c>
      <c r="BL187" s="16">
        <f t="shared" si="47"/>
        <v>15700</v>
      </c>
      <c r="BM187" s="16">
        <f t="shared" si="47"/>
        <v>14800</v>
      </c>
      <c r="BN187" s="16">
        <f t="shared" si="47"/>
        <v>15300</v>
      </c>
      <c r="BO187" s="39"/>
      <c r="BP187" s="39"/>
      <c r="BQ187" s="39"/>
      <c r="BR187" s="39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0">
        <f t="shared" si="34"/>
        <v>0.12101986060417284</v>
      </c>
      <c r="CH187" s="30">
        <f t="shared" si="35"/>
        <v>1.3468624328864292E-2</v>
      </c>
    </row>
    <row r="188" spans="2:86" s="13" customFormat="1" x14ac:dyDescent="0.25">
      <c r="B188" s="14" t="s">
        <v>368</v>
      </c>
      <c r="C188" s="15">
        <v>10</v>
      </c>
      <c r="D188" s="14" t="s">
        <v>260</v>
      </c>
      <c r="E188" s="14" t="s">
        <v>369</v>
      </c>
      <c r="F188" s="16">
        <v>2219.0100000000002</v>
      </c>
      <c r="G188" s="16">
        <v>2446.0100000000002</v>
      </c>
      <c r="H188" s="16">
        <v>1969.21</v>
      </c>
      <c r="I188" s="16">
        <v>2841.7</v>
      </c>
      <c r="J188" s="16">
        <v>1755.28</v>
      </c>
      <c r="K188" s="16">
        <v>1575.27</v>
      </c>
      <c r="L188" s="16">
        <v>1161.21</v>
      </c>
      <c r="M188" s="16">
        <v>300.24</v>
      </c>
      <c r="N188" s="16">
        <v>482.96</v>
      </c>
      <c r="O188" s="16">
        <v>2064.9699999999998</v>
      </c>
      <c r="P188" s="16">
        <v>1228.27</v>
      </c>
      <c r="Q188" s="16">
        <v>471.32</v>
      </c>
      <c r="R188" s="16">
        <v>460.46</v>
      </c>
      <c r="S188" s="16">
        <v>-337.39</v>
      </c>
      <c r="T188" s="16">
        <v>-469.24</v>
      </c>
      <c r="U188" s="16">
        <v>-836.33</v>
      </c>
      <c r="V188" s="16">
        <v>-1338.61</v>
      </c>
      <c r="W188" s="16">
        <v>-910.38</v>
      </c>
      <c r="X188" s="16">
        <v>-2114.1799999999998</v>
      </c>
      <c r="Y188" s="16">
        <v>-2150.56</v>
      </c>
      <c r="Z188" s="16">
        <v>-3399.16</v>
      </c>
      <c r="AA188" s="16">
        <v>-3414.77</v>
      </c>
      <c r="AB188" s="16">
        <v>-2127.16</v>
      </c>
      <c r="AC188" s="16">
        <v>-2667</v>
      </c>
      <c r="AD188" s="16">
        <v>-2896.13</v>
      </c>
      <c r="AE188" s="16">
        <v>-2727.46</v>
      </c>
      <c r="AF188" s="16">
        <v>-1928.87</v>
      </c>
      <c r="AG188" s="16">
        <v>-1213.8900000000001</v>
      </c>
      <c r="AH188" s="16">
        <v>-694.76</v>
      </c>
      <c r="AI188" s="16">
        <v>-557.48</v>
      </c>
      <c r="AJ188" s="16">
        <v>-1095.8499999999999</v>
      </c>
      <c r="AK188" s="16">
        <v>-1561.92</v>
      </c>
      <c r="AL188" s="16">
        <v>-3334.13</v>
      </c>
      <c r="AM188" s="16">
        <v>-3309.67</v>
      </c>
      <c r="AN188" s="16">
        <v>-2882.2</v>
      </c>
      <c r="AO188" s="16">
        <v>-3497.63983193278</v>
      </c>
      <c r="AP188" s="16">
        <v>-3655.4591400560198</v>
      </c>
      <c r="AQ188" s="16">
        <v>-3813.2784481792701</v>
      </c>
      <c r="AR188" s="16">
        <v>-3971.0977563025199</v>
      </c>
      <c r="AS188" s="16">
        <v>-4128.9170644257701</v>
      </c>
      <c r="AT188" s="16">
        <v>-4286.7363725490204</v>
      </c>
      <c r="AU188" s="16">
        <v>-4444.5556806722698</v>
      </c>
      <c r="AV188" s="16">
        <v>-4602.37498879552</v>
      </c>
      <c r="AW188" s="16">
        <v>-4760.1942969187703</v>
      </c>
      <c r="AX188" s="16">
        <v>-4918.0136050420197</v>
      </c>
      <c r="AY188" s="16">
        <v>-5075.8329131652699</v>
      </c>
      <c r="AZ188" s="16">
        <v>-5233.6522212885202</v>
      </c>
      <c r="BA188" s="16">
        <v>-5391.4715294117696</v>
      </c>
      <c r="BB188" s="33">
        <f t="shared" si="32"/>
        <v>-54281.584016806737</v>
      </c>
      <c r="BC188" s="16">
        <f t="shared" si="33"/>
        <v>-6100</v>
      </c>
      <c r="BD188" s="16">
        <f t="shared" si="47"/>
        <v>-5800</v>
      </c>
      <c r="BE188" s="16">
        <f t="shared" si="47"/>
        <v>-4100</v>
      </c>
      <c r="BF188" s="16">
        <f t="shared" si="47"/>
        <v>-2600</v>
      </c>
      <c r="BG188" s="16">
        <f t="shared" si="47"/>
        <v>-1500</v>
      </c>
      <c r="BH188" s="16">
        <f t="shared" si="47"/>
        <v>-1200</v>
      </c>
      <c r="BI188" s="16">
        <f t="shared" si="47"/>
        <v>-2300</v>
      </c>
      <c r="BJ188" s="16">
        <f t="shared" si="47"/>
        <v>-3300</v>
      </c>
      <c r="BK188" s="16">
        <f t="shared" si="47"/>
        <v>-7000</v>
      </c>
      <c r="BL188" s="16">
        <f t="shared" si="47"/>
        <v>-7000</v>
      </c>
      <c r="BM188" s="16">
        <f t="shared" si="47"/>
        <v>-6100</v>
      </c>
      <c r="BN188" s="16">
        <f t="shared" si="47"/>
        <v>-7400</v>
      </c>
      <c r="BO188" s="39"/>
      <c r="BP188" s="39"/>
      <c r="BQ188" s="39"/>
      <c r="BR188" s="39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0">
        <f t="shared" si="34"/>
        <v>0.85510596473458855</v>
      </c>
      <c r="CH188" s="30">
        <f t="shared" si="35"/>
        <v>0.7142855159907765</v>
      </c>
    </row>
    <row r="189" spans="2:86" s="13" customFormat="1" x14ac:dyDescent="0.25">
      <c r="B189" s="14" t="s">
        <v>370</v>
      </c>
      <c r="C189" s="15">
        <v>10</v>
      </c>
      <c r="D189" s="14" t="s">
        <v>260</v>
      </c>
      <c r="E189" s="14" t="s">
        <v>371</v>
      </c>
      <c r="F189" s="16">
        <v>9207.4500000000007</v>
      </c>
      <c r="G189" s="16">
        <v>8578.64</v>
      </c>
      <c r="H189" s="16">
        <v>7323.4</v>
      </c>
      <c r="I189" s="16">
        <v>7127.86</v>
      </c>
      <c r="J189" s="16">
        <v>8444.39</v>
      </c>
      <c r="K189" s="16">
        <v>7054.37</v>
      </c>
      <c r="L189" s="16">
        <v>6609.49</v>
      </c>
      <c r="M189" s="16">
        <v>5902.69</v>
      </c>
      <c r="N189" s="16">
        <v>6614.42</v>
      </c>
      <c r="O189" s="16">
        <v>5554.29</v>
      </c>
      <c r="P189" s="16">
        <v>4548.5200000000004</v>
      </c>
      <c r="Q189" s="16">
        <v>4449.24</v>
      </c>
      <c r="R189" s="16">
        <v>5036.8500000000004</v>
      </c>
      <c r="S189" s="16">
        <v>3926.3</v>
      </c>
      <c r="T189" s="16">
        <v>4713.8599999999997</v>
      </c>
      <c r="U189" s="16">
        <v>4339.47</v>
      </c>
      <c r="V189" s="16">
        <v>3621.06</v>
      </c>
      <c r="W189" s="16">
        <v>5080.18</v>
      </c>
      <c r="X189" s="16">
        <v>5793.09</v>
      </c>
      <c r="Y189" s="16">
        <v>5784.32</v>
      </c>
      <c r="Z189" s="16">
        <v>5981.98</v>
      </c>
      <c r="AA189" s="16">
        <v>6558.71</v>
      </c>
      <c r="AB189" s="16">
        <v>5973.1</v>
      </c>
      <c r="AC189" s="16">
        <v>4269.43</v>
      </c>
      <c r="AD189" s="16">
        <v>5290.44</v>
      </c>
      <c r="AE189" s="16">
        <v>5696.5</v>
      </c>
      <c r="AF189" s="16">
        <v>4204.59</v>
      </c>
      <c r="AG189" s="16">
        <v>3923.96</v>
      </c>
      <c r="AH189" s="16">
        <v>4101.46</v>
      </c>
      <c r="AI189" s="16">
        <v>4303.71</v>
      </c>
      <c r="AJ189" s="16">
        <v>5765.86</v>
      </c>
      <c r="AK189" s="16">
        <v>5843.42</v>
      </c>
      <c r="AL189" s="16">
        <v>6112.52</v>
      </c>
      <c r="AM189" s="16">
        <v>7155.64</v>
      </c>
      <c r="AN189" s="16">
        <v>5283.85</v>
      </c>
      <c r="AO189" s="16">
        <v>4543.5988739495797</v>
      </c>
      <c r="AP189" s="16">
        <v>4478.28284313725</v>
      </c>
      <c r="AQ189" s="16">
        <v>4412.9668123249303</v>
      </c>
      <c r="AR189" s="16">
        <v>4347.6507815125997</v>
      </c>
      <c r="AS189" s="16">
        <v>4282.33475070028</v>
      </c>
      <c r="AT189" s="16">
        <v>4217.0187198879503</v>
      </c>
      <c r="AU189" s="16">
        <v>4151.7026890756297</v>
      </c>
      <c r="AV189" s="16">
        <v>4086.3866582633</v>
      </c>
      <c r="AW189" s="16">
        <v>4021.0706274509798</v>
      </c>
      <c r="AX189" s="16">
        <v>3955.7545966386501</v>
      </c>
      <c r="AY189" s="16">
        <v>3890.43856582633</v>
      </c>
      <c r="AZ189" s="16">
        <v>3825.1225350139998</v>
      </c>
      <c r="BA189" s="16">
        <v>3759.8065042016801</v>
      </c>
      <c r="BB189" s="33">
        <f t="shared" si="32"/>
        <v>49428.536084033578</v>
      </c>
      <c r="BC189" s="16">
        <f t="shared" si="33"/>
        <v>4200</v>
      </c>
      <c r="BD189" s="16">
        <f t="shared" si="47"/>
        <v>4500</v>
      </c>
      <c r="BE189" s="16">
        <f t="shared" si="47"/>
        <v>3300</v>
      </c>
      <c r="BF189" s="16">
        <f t="shared" si="47"/>
        <v>3100</v>
      </c>
      <c r="BG189" s="16">
        <f t="shared" si="47"/>
        <v>3300</v>
      </c>
      <c r="BH189" s="16">
        <f t="shared" si="47"/>
        <v>3400</v>
      </c>
      <c r="BI189" s="16">
        <f t="shared" si="47"/>
        <v>4600</v>
      </c>
      <c r="BJ189" s="16">
        <f t="shared" si="47"/>
        <v>4600</v>
      </c>
      <c r="BK189" s="16">
        <f t="shared" si="47"/>
        <v>4900</v>
      </c>
      <c r="BL189" s="16">
        <f t="shared" si="47"/>
        <v>5700</v>
      </c>
      <c r="BM189" s="16">
        <f t="shared" si="47"/>
        <v>4200</v>
      </c>
      <c r="BN189" s="16">
        <f t="shared" si="47"/>
        <v>3600</v>
      </c>
      <c r="BO189" s="39"/>
      <c r="BP189" s="39"/>
      <c r="BQ189" s="39"/>
      <c r="BR189" s="39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0">
        <f t="shared" si="34"/>
        <v>0.49650248815514231</v>
      </c>
      <c r="CH189" s="30">
        <f t="shared" si="35"/>
        <v>0.2311381832077665</v>
      </c>
    </row>
    <row r="190" spans="2:86" s="13" customFormat="1" x14ac:dyDescent="0.25">
      <c r="B190" s="14" t="s">
        <v>372</v>
      </c>
      <c r="C190" s="15">
        <v>10</v>
      </c>
      <c r="D190" s="14" t="s">
        <v>260</v>
      </c>
      <c r="E190" s="14" t="s">
        <v>373</v>
      </c>
      <c r="F190" s="16">
        <v>6854.65</v>
      </c>
      <c r="G190" s="16">
        <v>5845.45</v>
      </c>
      <c r="H190" s="16">
        <v>6294.97</v>
      </c>
      <c r="I190" s="16">
        <v>6394.33</v>
      </c>
      <c r="J190" s="16">
        <v>7704.51</v>
      </c>
      <c r="K190" s="16">
        <v>8195.18</v>
      </c>
      <c r="L190" s="16">
        <v>7746.6</v>
      </c>
      <c r="M190" s="16">
        <v>6571.46</v>
      </c>
      <c r="N190" s="16">
        <v>6878.4</v>
      </c>
      <c r="O190" s="16">
        <v>6483.06</v>
      </c>
      <c r="P190" s="16">
        <v>6423.16</v>
      </c>
      <c r="Q190" s="16">
        <v>7871.35</v>
      </c>
      <c r="R190" s="16">
        <v>8216.91</v>
      </c>
      <c r="S190" s="16">
        <v>7595.61</v>
      </c>
      <c r="T190" s="16">
        <v>8665.4699999999993</v>
      </c>
      <c r="U190" s="16">
        <v>8825.61</v>
      </c>
      <c r="V190" s="16">
        <v>10493.65</v>
      </c>
      <c r="W190" s="16">
        <v>8920.34</v>
      </c>
      <c r="X190" s="16">
        <v>8660.02</v>
      </c>
      <c r="Y190" s="16">
        <v>8596.17</v>
      </c>
      <c r="Z190" s="16">
        <v>9343.9500000000007</v>
      </c>
      <c r="AA190" s="16">
        <v>9659.9699999999993</v>
      </c>
      <c r="AB190" s="16">
        <v>8628.02</v>
      </c>
      <c r="AC190" s="16">
        <v>9655.56</v>
      </c>
      <c r="AD190" s="16">
        <v>9444.65</v>
      </c>
      <c r="AE190" s="16">
        <v>10151.23</v>
      </c>
      <c r="AF190" s="16">
        <v>9600.64</v>
      </c>
      <c r="AG190" s="16">
        <v>8837.51</v>
      </c>
      <c r="AH190" s="16">
        <v>8952.08</v>
      </c>
      <c r="AI190" s="16">
        <v>7817.05</v>
      </c>
      <c r="AJ190" s="16">
        <v>8226.82</v>
      </c>
      <c r="AK190" s="16">
        <v>7909.8</v>
      </c>
      <c r="AL190" s="16">
        <v>8878.39</v>
      </c>
      <c r="AM190" s="16">
        <v>8577.5</v>
      </c>
      <c r="AN190" s="16">
        <v>8914.89</v>
      </c>
      <c r="AO190" s="16">
        <v>9598.4869579831902</v>
      </c>
      <c r="AP190" s="16">
        <v>9674.8553445378202</v>
      </c>
      <c r="AQ190" s="16">
        <v>9751.2237310924393</v>
      </c>
      <c r="AR190" s="16">
        <v>9827.5921176470601</v>
      </c>
      <c r="AS190" s="16">
        <v>9903.9605042016792</v>
      </c>
      <c r="AT190" s="16">
        <v>9980.3288907563001</v>
      </c>
      <c r="AU190" s="16">
        <v>10056.697277310899</v>
      </c>
      <c r="AV190" s="16">
        <v>10133.0656638655</v>
      </c>
      <c r="AW190" s="16">
        <v>10209.434050420199</v>
      </c>
      <c r="AX190" s="16">
        <v>10285.8024369748</v>
      </c>
      <c r="AY190" s="16">
        <v>10362.170823529401</v>
      </c>
      <c r="AZ190" s="16">
        <v>10438.539210084</v>
      </c>
      <c r="BA190" s="16">
        <v>10514.907596638701</v>
      </c>
      <c r="BB190" s="33">
        <f t="shared" si="32"/>
        <v>121138.5776470588</v>
      </c>
      <c r="BC190" s="16">
        <f t="shared" si="33"/>
        <v>10700</v>
      </c>
      <c r="BD190" s="16">
        <f t="shared" si="47"/>
        <v>11500</v>
      </c>
      <c r="BE190" s="16">
        <f t="shared" si="47"/>
        <v>10900</v>
      </c>
      <c r="BF190" s="16">
        <f t="shared" si="47"/>
        <v>10000</v>
      </c>
      <c r="BG190" s="16">
        <f t="shared" si="47"/>
        <v>10100</v>
      </c>
      <c r="BH190" s="16">
        <f t="shared" si="47"/>
        <v>8900</v>
      </c>
      <c r="BI190" s="16">
        <f t="shared" si="47"/>
        <v>9300</v>
      </c>
      <c r="BJ190" s="16">
        <f t="shared" si="47"/>
        <v>9000</v>
      </c>
      <c r="BK190" s="16">
        <f t="shared" si="47"/>
        <v>10100</v>
      </c>
      <c r="BL190" s="16">
        <f t="shared" si="47"/>
        <v>9700</v>
      </c>
      <c r="BM190" s="16">
        <f t="shared" si="47"/>
        <v>10100</v>
      </c>
      <c r="BN190" s="16">
        <f t="shared" si="47"/>
        <v>10900</v>
      </c>
      <c r="BO190" s="39"/>
      <c r="BP190" s="39"/>
      <c r="BQ190" s="39"/>
      <c r="BR190" s="39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0">
        <f t="shared" si="34"/>
        <v>0.67601396641026568</v>
      </c>
      <c r="CH190" s="30">
        <f t="shared" si="35"/>
        <v>0.43611924514522832</v>
      </c>
    </row>
    <row r="191" spans="2:86" s="13" customFormat="1" x14ac:dyDescent="0.25">
      <c r="B191" s="14" t="s">
        <v>374</v>
      </c>
      <c r="C191" s="15">
        <v>10</v>
      </c>
      <c r="D191" s="14" t="s">
        <v>260</v>
      </c>
      <c r="E191" s="14" t="s">
        <v>375</v>
      </c>
      <c r="F191" s="16">
        <v>2292.42</v>
      </c>
      <c r="G191" s="16">
        <v>668.29</v>
      </c>
      <c r="H191" s="16">
        <v>368.73</v>
      </c>
      <c r="I191" s="16">
        <v>740.1</v>
      </c>
      <c r="J191" s="16">
        <v>409.28</v>
      </c>
      <c r="K191" s="16">
        <v>588.42999999999995</v>
      </c>
      <c r="L191" s="16">
        <v>1039.56</v>
      </c>
      <c r="M191" s="16">
        <v>-452.66</v>
      </c>
      <c r="N191" s="16">
        <v>-1333.61</v>
      </c>
      <c r="O191" s="16">
        <v>-64.180000000000007</v>
      </c>
      <c r="P191" s="16">
        <v>-772.12</v>
      </c>
      <c r="Q191" s="16">
        <v>-1559.27</v>
      </c>
      <c r="R191" s="16">
        <v>-878.11</v>
      </c>
      <c r="S191" s="16">
        <v>-2077.6</v>
      </c>
      <c r="T191" s="16">
        <v>-1630.64</v>
      </c>
      <c r="U191" s="16">
        <v>-1420.76</v>
      </c>
      <c r="V191" s="16">
        <v>-1958.25</v>
      </c>
      <c r="W191" s="16">
        <v>-2332.2199999999998</v>
      </c>
      <c r="X191" s="16">
        <v>-1873.79</v>
      </c>
      <c r="Y191" s="16">
        <v>-422.47</v>
      </c>
      <c r="Z191" s="16">
        <v>153.16</v>
      </c>
      <c r="AA191" s="16">
        <v>-954.39</v>
      </c>
      <c r="AB191" s="16">
        <v>-553.23</v>
      </c>
      <c r="AC191" s="16">
        <v>-1364.22</v>
      </c>
      <c r="AD191" s="16">
        <v>-466.03</v>
      </c>
      <c r="AE191" s="16">
        <v>-1325.43</v>
      </c>
      <c r="AF191" s="16">
        <v>-157.13</v>
      </c>
      <c r="AG191" s="16">
        <v>1063.57</v>
      </c>
      <c r="AH191" s="16">
        <v>1925.32</v>
      </c>
      <c r="AI191" s="16">
        <v>811.98</v>
      </c>
      <c r="AJ191" s="16">
        <v>2100.41</v>
      </c>
      <c r="AK191" s="16">
        <v>580.95000000000005</v>
      </c>
      <c r="AL191" s="16">
        <v>1074.77</v>
      </c>
      <c r="AM191" s="16">
        <v>1274.24</v>
      </c>
      <c r="AN191" s="16">
        <v>2731.59</v>
      </c>
      <c r="AO191" s="16">
        <v>358.363260504202</v>
      </c>
      <c r="AP191" s="16">
        <v>384.261711484594</v>
      </c>
      <c r="AQ191" s="16">
        <v>410.160162464986</v>
      </c>
      <c r="AR191" s="16">
        <v>436.058613445378</v>
      </c>
      <c r="AS191" s="16">
        <v>461.95706442576602</v>
      </c>
      <c r="AT191" s="16">
        <v>487.85551540616598</v>
      </c>
      <c r="AU191" s="16">
        <v>513.75396638655604</v>
      </c>
      <c r="AV191" s="16">
        <v>539.652417366946</v>
      </c>
      <c r="AW191" s="16">
        <v>565.55086834733595</v>
      </c>
      <c r="AX191" s="16">
        <v>591.44931932773602</v>
      </c>
      <c r="AY191" s="16">
        <v>617.34777030812597</v>
      </c>
      <c r="AZ191" s="16">
        <v>643.24622128851604</v>
      </c>
      <c r="BA191" s="16">
        <v>669.14467226890599</v>
      </c>
      <c r="BB191" s="33">
        <f t="shared" si="32"/>
        <v>6320.4383025210118</v>
      </c>
      <c r="BC191" s="16">
        <f t="shared" si="33"/>
        <v>-300</v>
      </c>
      <c r="BD191" s="16">
        <f t="shared" si="47"/>
        <v>-800</v>
      </c>
      <c r="BE191" s="16">
        <f t="shared" si="47"/>
        <v>-100</v>
      </c>
      <c r="BF191" s="16">
        <f t="shared" si="47"/>
        <v>700</v>
      </c>
      <c r="BG191" s="16">
        <f t="shared" si="47"/>
        <v>1200</v>
      </c>
      <c r="BH191" s="16">
        <f t="shared" si="47"/>
        <v>500</v>
      </c>
      <c r="BI191" s="16">
        <f t="shared" si="47"/>
        <v>1300</v>
      </c>
      <c r="BJ191" s="16">
        <f t="shared" si="47"/>
        <v>400</v>
      </c>
      <c r="BK191" s="16">
        <f t="shared" si="47"/>
        <v>700</v>
      </c>
      <c r="BL191" s="16">
        <f t="shared" si="47"/>
        <v>800</v>
      </c>
      <c r="BM191" s="16">
        <f t="shared" si="47"/>
        <v>1700</v>
      </c>
      <c r="BN191" s="16">
        <f t="shared" si="47"/>
        <v>200</v>
      </c>
      <c r="BO191" s="39"/>
      <c r="BP191" s="39"/>
      <c r="BQ191" s="39"/>
      <c r="BR191" s="39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0">
        <f t="shared" si="34"/>
        <v>0.20623293701220827</v>
      </c>
      <c r="CH191" s="30">
        <f t="shared" si="35"/>
        <v>3.9210501838766586E-2</v>
      </c>
    </row>
    <row r="192" spans="2:86" s="13" customFormat="1" x14ac:dyDescent="0.25">
      <c r="B192" s="14" t="s">
        <v>376</v>
      </c>
      <c r="C192" s="15">
        <v>10</v>
      </c>
      <c r="D192" s="14" t="s">
        <v>260</v>
      </c>
      <c r="E192" s="14" t="s">
        <v>377</v>
      </c>
      <c r="F192" s="16">
        <v>3586.76</v>
      </c>
      <c r="G192" s="16">
        <v>3403.85</v>
      </c>
      <c r="H192" s="16">
        <v>2413.5</v>
      </c>
      <c r="I192" s="16">
        <v>2782.49</v>
      </c>
      <c r="J192" s="16">
        <v>2698.85</v>
      </c>
      <c r="K192" s="16">
        <v>4163.8100000000004</v>
      </c>
      <c r="L192" s="16">
        <v>4160.97</v>
      </c>
      <c r="M192" s="16">
        <v>3387.47</v>
      </c>
      <c r="N192" s="16">
        <v>4432.5600000000004</v>
      </c>
      <c r="O192" s="16">
        <v>3167.76</v>
      </c>
      <c r="P192" s="16">
        <v>4164.13</v>
      </c>
      <c r="Q192" s="16">
        <v>4192.5200000000004</v>
      </c>
      <c r="R192" s="16">
        <v>4172.3999999999996</v>
      </c>
      <c r="S192" s="16">
        <v>2843.32</v>
      </c>
      <c r="T192" s="16">
        <v>2626.26</v>
      </c>
      <c r="U192" s="16">
        <v>2079.48</v>
      </c>
      <c r="V192" s="16">
        <v>2298.4699999999998</v>
      </c>
      <c r="W192" s="16">
        <v>3965.72</v>
      </c>
      <c r="X192" s="16">
        <v>5012.74</v>
      </c>
      <c r="Y192" s="16">
        <v>5082.5</v>
      </c>
      <c r="Z192" s="16">
        <v>4354.01</v>
      </c>
      <c r="AA192" s="16">
        <v>5049.05</v>
      </c>
      <c r="AB192" s="16">
        <v>5053.37</v>
      </c>
      <c r="AC192" s="16">
        <v>4475.5</v>
      </c>
      <c r="AD192" s="16">
        <v>3664.08</v>
      </c>
      <c r="AE192" s="16">
        <v>3770.1</v>
      </c>
      <c r="AF192" s="16">
        <v>3964.83</v>
      </c>
      <c r="AG192" s="16">
        <v>3999.44</v>
      </c>
      <c r="AH192" s="16">
        <v>3283.31</v>
      </c>
      <c r="AI192" s="16">
        <v>3153.65</v>
      </c>
      <c r="AJ192" s="16">
        <v>4146.18</v>
      </c>
      <c r="AK192" s="16">
        <v>4049.71</v>
      </c>
      <c r="AL192" s="16">
        <v>3831.81</v>
      </c>
      <c r="AM192" s="16">
        <v>3517.25</v>
      </c>
      <c r="AN192" s="16">
        <v>3843.65</v>
      </c>
      <c r="AO192" s="16">
        <v>4111.4920000000002</v>
      </c>
      <c r="AP192" s="16">
        <v>4132.3026666666701</v>
      </c>
      <c r="AQ192" s="16">
        <v>4153.11333333333</v>
      </c>
      <c r="AR192" s="16">
        <v>4173.924</v>
      </c>
      <c r="AS192" s="16">
        <v>4194.7346666666699</v>
      </c>
      <c r="AT192" s="16">
        <v>4215.5453333333298</v>
      </c>
      <c r="AU192" s="16">
        <v>4236.3559999999998</v>
      </c>
      <c r="AV192" s="16">
        <v>4257.1666666666697</v>
      </c>
      <c r="AW192" s="16">
        <v>4277.9773333333296</v>
      </c>
      <c r="AX192" s="16">
        <v>4298.7879999999996</v>
      </c>
      <c r="AY192" s="16">
        <v>4319.5986666666704</v>
      </c>
      <c r="AZ192" s="16">
        <v>4340.4093333333303</v>
      </c>
      <c r="BA192" s="16">
        <v>4361.22</v>
      </c>
      <c r="BB192" s="33">
        <f t="shared" si="32"/>
        <v>50961.136000000006</v>
      </c>
      <c r="BC192" s="16">
        <f t="shared" si="33"/>
        <v>4100</v>
      </c>
      <c r="BD192" s="16">
        <f t="shared" si="47"/>
        <v>4200</v>
      </c>
      <c r="BE192" s="16">
        <f t="shared" si="47"/>
        <v>4500</v>
      </c>
      <c r="BF192" s="16">
        <f t="shared" si="47"/>
        <v>4500</v>
      </c>
      <c r="BG192" s="16">
        <f t="shared" si="47"/>
        <v>3700</v>
      </c>
      <c r="BH192" s="16">
        <f t="shared" si="47"/>
        <v>3500</v>
      </c>
      <c r="BI192" s="16">
        <f t="shared" si="47"/>
        <v>4700</v>
      </c>
      <c r="BJ192" s="16">
        <f t="shared" si="47"/>
        <v>4600</v>
      </c>
      <c r="BK192" s="16">
        <f t="shared" si="47"/>
        <v>4300</v>
      </c>
      <c r="BL192" s="16">
        <f t="shared" si="47"/>
        <v>4000</v>
      </c>
      <c r="BM192" s="16">
        <f t="shared" si="47"/>
        <v>4300</v>
      </c>
      <c r="BN192" s="16">
        <f t="shared" si="47"/>
        <v>4600</v>
      </c>
      <c r="BO192" s="39"/>
      <c r="BP192" s="39"/>
      <c r="BQ192" s="39"/>
      <c r="BR192" s="39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0">
        <f t="shared" si="34"/>
        <v>0.27972015891077784</v>
      </c>
      <c r="CH192" s="30">
        <f t="shared" si="35"/>
        <v>7.2387208311660622E-2</v>
      </c>
    </row>
    <row r="193" spans="2:86" s="13" customFormat="1" x14ac:dyDescent="0.25">
      <c r="B193" s="14" t="s">
        <v>378</v>
      </c>
      <c r="C193" s="15">
        <v>10</v>
      </c>
      <c r="D193" s="14" t="s">
        <v>260</v>
      </c>
      <c r="E193" s="14" t="s">
        <v>379</v>
      </c>
      <c r="F193" s="16">
        <v>6054.29</v>
      </c>
      <c r="G193" s="16">
        <v>6320.74</v>
      </c>
      <c r="H193" s="16">
        <v>5239.1000000000004</v>
      </c>
      <c r="I193" s="16">
        <v>4974.8</v>
      </c>
      <c r="J193" s="16">
        <v>3565.98</v>
      </c>
      <c r="K193" s="16">
        <v>2952.05</v>
      </c>
      <c r="L193" s="16">
        <v>2441.63</v>
      </c>
      <c r="M193" s="16">
        <v>1623.16</v>
      </c>
      <c r="N193" s="16">
        <v>1147.78</v>
      </c>
      <c r="O193" s="16">
        <v>1510.64</v>
      </c>
      <c r="P193" s="16">
        <v>2864.26</v>
      </c>
      <c r="Q193" s="16">
        <v>3653.51</v>
      </c>
      <c r="R193" s="16">
        <v>4247.76</v>
      </c>
      <c r="S193" s="16">
        <v>5283.06</v>
      </c>
      <c r="T193" s="16">
        <v>5299.01</v>
      </c>
      <c r="U193" s="16">
        <v>5425.43</v>
      </c>
      <c r="V193" s="16">
        <v>4741.1499999999996</v>
      </c>
      <c r="W193" s="16">
        <v>5225.72</v>
      </c>
      <c r="X193" s="16">
        <v>4394.21</v>
      </c>
      <c r="Y193" s="16">
        <v>4716.34</v>
      </c>
      <c r="Z193" s="16">
        <v>5279.66</v>
      </c>
      <c r="AA193" s="16">
        <v>5317.81</v>
      </c>
      <c r="AB193" s="16">
        <v>6589.39</v>
      </c>
      <c r="AC193" s="16">
        <v>6190.85</v>
      </c>
      <c r="AD193" s="16">
        <v>5385.96</v>
      </c>
      <c r="AE193" s="16">
        <v>6694.02</v>
      </c>
      <c r="AF193" s="16">
        <v>7475.22</v>
      </c>
      <c r="AG193" s="16">
        <v>8200.94</v>
      </c>
      <c r="AH193" s="16">
        <v>7484.83</v>
      </c>
      <c r="AI193" s="16">
        <v>7318.11</v>
      </c>
      <c r="AJ193" s="16">
        <v>7181.04</v>
      </c>
      <c r="AK193" s="16">
        <v>5394.01</v>
      </c>
      <c r="AL193" s="16">
        <v>6540.04</v>
      </c>
      <c r="AM193" s="16">
        <v>7624</v>
      </c>
      <c r="AN193" s="16">
        <v>8331.7099999999991</v>
      </c>
      <c r="AO193" s="16">
        <v>7472.9745378151301</v>
      </c>
      <c r="AP193" s="16">
        <v>7598.1585042016904</v>
      </c>
      <c r="AQ193" s="16">
        <v>7723.3424705882398</v>
      </c>
      <c r="AR193" s="16">
        <v>7848.5264369747902</v>
      </c>
      <c r="AS193" s="16">
        <v>7973.7104033613496</v>
      </c>
      <c r="AT193" s="16">
        <v>8098.8943697478999</v>
      </c>
      <c r="AU193" s="16">
        <v>8224.0783361344493</v>
      </c>
      <c r="AV193" s="16">
        <v>8349.2623025210105</v>
      </c>
      <c r="AW193" s="16">
        <v>8474.4462689075699</v>
      </c>
      <c r="AX193" s="16">
        <v>8599.6302352941202</v>
      </c>
      <c r="AY193" s="16">
        <v>8724.8142016806796</v>
      </c>
      <c r="AZ193" s="16">
        <v>8849.9981680672208</v>
      </c>
      <c r="BA193" s="16">
        <v>8975.1821344537893</v>
      </c>
      <c r="BB193" s="33">
        <f t="shared" si="32"/>
        <v>99440.043831932824</v>
      </c>
      <c r="BC193" s="16">
        <f t="shared" si="33"/>
        <v>6300</v>
      </c>
      <c r="BD193" s="16">
        <f t="shared" si="47"/>
        <v>7800</v>
      </c>
      <c r="BE193" s="16">
        <f t="shared" si="47"/>
        <v>8700</v>
      </c>
      <c r="BF193" s="16">
        <f t="shared" si="47"/>
        <v>9600</v>
      </c>
      <c r="BG193" s="16">
        <f t="shared" si="47"/>
        <v>8700</v>
      </c>
      <c r="BH193" s="16">
        <f t="shared" si="47"/>
        <v>8600</v>
      </c>
      <c r="BI193" s="16">
        <f t="shared" si="47"/>
        <v>8400</v>
      </c>
      <c r="BJ193" s="16">
        <f t="shared" si="47"/>
        <v>6300</v>
      </c>
      <c r="BK193" s="16">
        <f t="shared" si="47"/>
        <v>7600</v>
      </c>
      <c r="BL193" s="16">
        <f t="shared" si="47"/>
        <v>8900</v>
      </c>
      <c r="BM193" s="16">
        <f t="shared" si="47"/>
        <v>9700</v>
      </c>
      <c r="BN193" s="16">
        <f t="shared" si="47"/>
        <v>8700</v>
      </c>
      <c r="BO193" s="39"/>
      <c r="BP193" s="39"/>
      <c r="BQ193" s="39"/>
      <c r="BR193" s="39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0">
        <f t="shared" si="34"/>
        <v>0.69597738156588351</v>
      </c>
      <c r="CH193" s="30">
        <f t="shared" si="35"/>
        <v>0.46328428518307746</v>
      </c>
    </row>
    <row r="194" spans="2:86" s="13" customFormat="1" x14ac:dyDescent="0.25">
      <c r="B194" s="14" t="s">
        <v>380</v>
      </c>
      <c r="C194" s="15">
        <v>10</v>
      </c>
      <c r="D194" s="14" t="s">
        <v>260</v>
      </c>
      <c r="E194" s="14" t="s">
        <v>381</v>
      </c>
      <c r="F194" s="16">
        <v>3467.38</v>
      </c>
      <c r="G194" s="16">
        <v>2855.75</v>
      </c>
      <c r="H194" s="16">
        <v>2829.23</v>
      </c>
      <c r="I194" s="16">
        <v>3326.45</v>
      </c>
      <c r="J194" s="16">
        <v>3715.26</v>
      </c>
      <c r="K194" s="16">
        <v>5345.21</v>
      </c>
      <c r="L194" s="16">
        <v>4931.32</v>
      </c>
      <c r="M194" s="16">
        <v>4103.54</v>
      </c>
      <c r="N194" s="16">
        <v>4113.54</v>
      </c>
      <c r="O194" s="16">
        <v>4440.29</v>
      </c>
      <c r="P194" s="16">
        <v>5181.79</v>
      </c>
      <c r="Q194" s="16">
        <v>4664.17</v>
      </c>
      <c r="R194" s="16">
        <v>5559.52</v>
      </c>
      <c r="S194" s="16">
        <v>5352.43</v>
      </c>
      <c r="T194" s="16">
        <v>5190.91</v>
      </c>
      <c r="U194" s="16">
        <v>5128.6000000000004</v>
      </c>
      <c r="V194" s="16">
        <v>5001.3500000000004</v>
      </c>
      <c r="W194" s="16">
        <v>5411.57</v>
      </c>
      <c r="X194" s="16">
        <v>5393.06</v>
      </c>
      <c r="Y194" s="16">
        <v>4264.78</v>
      </c>
      <c r="Z194" s="16">
        <v>3058.26</v>
      </c>
      <c r="AA194" s="16">
        <v>4983.68</v>
      </c>
      <c r="AB194" s="16">
        <v>5164.37</v>
      </c>
      <c r="AC194" s="16">
        <v>4544.3</v>
      </c>
      <c r="AD194" s="16">
        <v>4639.92</v>
      </c>
      <c r="AE194" s="16">
        <v>5870.52</v>
      </c>
      <c r="AF194" s="16">
        <v>6414.13</v>
      </c>
      <c r="AG194" s="16">
        <v>4866.01</v>
      </c>
      <c r="AH194" s="16">
        <v>6241.55</v>
      </c>
      <c r="AI194" s="16">
        <v>5764.83</v>
      </c>
      <c r="AJ194" s="16">
        <v>6056.26</v>
      </c>
      <c r="AK194" s="16">
        <v>6420.89</v>
      </c>
      <c r="AL194" s="16">
        <v>6286.79</v>
      </c>
      <c r="AM194" s="16">
        <v>5182.3599999999997</v>
      </c>
      <c r="AN194" s="16">
        <v>5658.8</v>
      </c>
      <c r="AO194" s="16">
        <v>6126.3091764705896</v>
      </c>
      <c r="AP194" s="16">
        <v>6194.5504481792696</v>
      </c>
      <c r="AQ194" s="16">
        <v>6262.7917198879604</v>
      </c>
      <c r="AR194" s="16">
        <v>6331.0329915966404</v>
      </c>
      <c r="AS194" s="16">
        <v>6399.2742633053304</v>
      </c>
      <c r="AT194" s="16">
        <v>6467.5155350140103</v>
      </c>
      <c r="AU194" s="16">
        <v>6535.7568067226903</v>
      </c>
      <c r="AV194" s="16">
        <v>6603.9980784313802</v>
      </c>
      <c r="AW194" s="16">
        <v>6672.2393501400602</v>
      </c>
      <c r="AX194" s="16">
        <v>6740.4806218487402</v>
      </c>
      <c r="AY194" s="16">
        <v>6808.7218935574301</v>
      </c>
      <c r="AZ194" s="16">
        <v>6876.9631652661101</v>
      </c>
      <c r="BA194" s="16">
        <v>6945.20443697479</v>
      </c>
      <c r="BB194" s="33">
        <f t="shared" si="32"/>
        <v>78838.529310924408</v>
      </c>
      <c r="BC194" s="16">
        <f t="shared" si="33"/>
        <v>5300</v>
      </c>
      <c r="BD194" s="16">
        <f t="shared" si="47"/>
        <v>6700</v>
      </c>
      <c r="BE194" s="16">
        <f t="shared" si="47"/>
        <v>7300</v>
      </c>
      <c r="BF194" s="16">
        <f t="shared" si="47"/>
        <v>5500</v>
      </c>
      <c r="BG194" s="16">
        <f t="shared" si="47"/>
        <v>7100</v>
      </c>
      <c r="BH194" s="16">
        <f t="shared" si="47"/>
        <v>6500</v>
      </c>
      <c r="BI194" s="16">
        <f t="shared" si="47"/>
        <v>6900</v>
      </c>
      <c r="BJ194" s="16">
        <f t="shared" si="47"/>
        <v>7300</v>
      </c>
      <c r="BK194" s="16">
        <f t="shared" si="47"/>
        <v>7100</v>
      </c>
      <c r="BL194" s="16">
        <f t="shared" si="47"/>
        <v>5900</v>
      </c>
      <c r="BM194" s="16">
        <f t="shared" si="47"/>
        <v>6400</v>
      </c>
      <c r="BN194" s="16">
        <f t="shared" si="47"/>
        <v>6900</v>
      </c>
      <c r="BO194" s="39"/>
      <c r="BP194" s="39"/>
      <c r="BQ194" s="39"/>
      <c r="BR194" s="39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0">
        <f t="shared" si="34"/>
        <v>0.71834632721610958</v>
      </c>
      <c r="CH194" s="30">
        <f t="shared" si="35"/>
        <v>0.49487147618527261</v>
      </c>
    </row>
    <row r="195" spans="2:86" s="13" customFormat="1" x14ac:dyDescent="0.25">
      <c r="B195" s="14" t="s">
        <v>382</v>
      </c>
      <c r="C195" s="15">
        <v>10</v>
      </c>
      <c r="D195" s="14" t="s">
        <v>260</v>
      </c>
      <c r="E195" s="14" t="s">
        <v>383</v>
      </c>
      <c r="F195" s="16">
        <v>8342.67</v>
      </c>
      <c r="G195" s="16">
        <v>9270.81</v>
      </c>
      <c r="H195" s="16">
        <v>9300.8799999999992</v>
      </c>
      <c r="I195" s="16">
        <v>8650.51</v>
      </c>
      <c r="J195" s="16">
        <v>9465.1299999999992</v>
      </c>
      <c r="K195" s="16">
        <v>10352.370000000001</v>
      </c>
      <c r="L195" s="16">
        <v>10103.27</v>
      </c>
      <c r="M195" s="16">
        <v>10244.030000000001</v>
      </c>
      <c r="N195" s="16">
        <v>10485.32</v>
      </c>
      <c r="O195" s="16">
        <v>11936.67</v>
      </c>
      <c r="P195" s="16">
        <v>11351.2</v>
      </c>
      <c r="Q195" s="16">
        <v>12549</v>
      </c>
      <c r="R195" s="16">
        <v>12941.13</v>
      </c>
      <c r="S195" s="16">
        <v>14142.33</v>
      </c>
      <c r="T195" s="16">
        <v>13349.48</v>
      </c>
      <c r="U195" s="16">
        <v>12538.42</v>
      </c>
      <c r="V195" s="16">
        <v>11987.86</v>
      </c>
      <c r="W195" s="16">
        <v>11574.93</v>
      </c>
      <c r="X195" s="16">
        <v>12306.42</v>
      </c>
      <c r="Y195" s="16">
        <v>12038.82</v>
      </c>
      <c r="Z195" s="16">
        <v>11978.01</v>
      </c>
      <c r="AA195" s="16">
        <v>11612.78</v>
      </c>
      <c r="AB195" s="16">
        <v>9786.36</v>
      </c>
      <c r="AC195" s="16">
        <v>9713.2900000000009</v>
      </c>
      <c r="AD195" s="16">
        <v>10809.65</v>
      </c>
      <c r="AE195" s="16">
        <v>10894.91</v>
      </c>
      <c r="AF195" s="16">
        <v>10122.120000000001</v>
      </c>
      <c r="AG195" s="16">
        <v>10881.41</v>
      </c>
      <c r="AH195" s="16">
        <v>9954.14</v>
      </c>
      <c r="AI195" s="16">
        <v>9836.65</v>
      </c>
      <c r="AJ195" s="16">
        <v>11291.44</v>
      </c>
      <c r="AK195" s="16">
        <v>10644.53</v>
      </c>
      <c r="AL195" s="16">
        <v>11458.89</v>
      </c>
      <c r="AM195" s="16">
        <v>11630.86</v>
      </c>
      <c r="AN195" s="16">
        <v>10747.65</v>
      </c>
      <c r="AO195" s="16">
        <v>11474.567495798299</v>
      </c>
      <c r="AP195" s="16">
        <v>11502.0530868347</v>
      </c>
      <c r="AQ195" s="16">
        <v>11529.5386778712</v>
      </c>
      <c r="AR195" s="16">
        <v>11557.0242689076</v>
      </c>
      <c r="AS195" s="16">
        <v>11584.509859944001</v>
      </c>
      <c r="AT195" s="16">
        <v>11611.995450980399</v>
      </c>
      <c r="AU195" s="16">
        <v>11639.4810420168</v>
      </c>
      <c r="AV195" s="16">
        <v>11666.9666330532</v>
      </c>
      <c r="AW195" s="16">
        <v>11694.4522240896</v>
      </c>
      <c r="AX195" s="16">
        <v>11721.937815126101</v>
      </c>
      <c r="AY195" s="16">
        <v>11749.423406162499</v>
      </c>
      <c r="AZ195" s="16">
        <v>11776.9089971989</v>
      </c>
      <c r="BA195" s="16">
        <v>11804.3945882353</v>
      </c>
      <c r="BB195" s="33">
        <f t="shared" si="32"/>
        <v>139838.68605042034</v>
      </c>
      <c r="BC195" s="16">
        <f t="shared" si="33"/>
        <v>11700</v>
      </c>
      <c r="BD195" s="16">
        <f t="shared" si="47"/>
        <v>11700</v>
      </c>
      <c r="BE195" s="16">
        <f t="shared" si="47"/>
        <v>10900</v>
      </c>
      <c r="BF195" s="16">
        <f t="shared" si="47"/>
        <v>11700</v>
      </c>
      <c r="BG195" s="16">
        <f t="shared" si="47"/>
        <v>10700</v>
      </c>
      <c r="BH195" s="16">
        <f t="shared" si="47"/>
        <v>10600</v>
      </c>
      <c r="BI195" s="16">
        <f t="shared" si="47"/>
        <v>12200</v>
      </c>
      <c r="BJ195" s="16">
        <f t="shared" si="47"/>
        <v>11500</v>
      </c>
      <c r="BK195" s="16">
        <f t="shared" si="47"/>
        <v>12400</v>
      </c>
      <c r="BL195" s="16">
        <f t="shared" si="47"/>
        <v>12500</v>
      </c>
      <c r="BM195" s="16">
        <f t="shared" si="47"/>
        <v>11600</v>
      </c>
      <c r="BN195" s="16">
        <f t="shared" si="47"/>
        <v>12400</v>
      </c>
      <c r="BO195" s="39"/>
      <c r="BP195" s="39"/>
      <c r="BQ195" s="39"/>
      <c r="BR195" s="39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0">
        <f t="shared" si="34"/>
        <v>0.22010143703505461</v>
      </c>
      <c r="CH195" s="30">
        <f t="shared" si="35"/>
        <v>4.4702134528942929E-2</v>
      </c>
    </row>
    <row r="196" spans="2:86" s="13" customFormat="1" x14ac:dyDescent="0.25">
      <c r="B196" s="14" t="s">
        <v>384</v>
      </c>
      <c r="C196" s="15">
        <v>10</v>
      </c>
      <c r="D196" s="14" t="s">
        <v>260</v>
      </c>
      <c r="E196" s="14" t="s">
        <v>385</v>
      </c>
      <c r="F196" s="16">
        <v>9333.3799999999992</v>
      </c>
      <c r="G196" s="16">
        <v>9053.64</v>
      </c>
      <c r="H196" s="16">
        <v>8376.18</v>
      </c>
      <c r="I196" s="16">
        <v>7370.02</v>
      </c>
      <c r="J196" s="16">
        <v>7283.13</v>
      </c>
      <c r="K196" s="16">
        <v>7599.72</v>
      </c>
      <c r="L196" s="16">
        <v>7023.11</v>
      </c>
      <c r="M196" s="16">
        <v>7029.5</v>
      </c>
      <c r="N196" s="16">
        <v>8417.5300000000007</v>
      </c>
      <c r="O196" s="16">
        <v>7880.06</v>
      </c>
      <c r="P196" s="16">
        <v>6850.32</v>
      </c>
      <c r="Q196" s="16">
        <v>4993.12</v>
      </c>
      <c r="R196" s="16">
        <v>4832</v>
      </c>
      <c r="S196" s="16">
        <v>3630</v>
      </c>
      <c r="T196" s="16">
        <v>3172.59</v>
      </c>
      <c r="U196" s="16">
        <v>3749.46</v>
      </c>
      <c r="V196" s="16">
        <v>3854.85</v>
      </c>
      <c r="W196" s="16">
        <v>2397.61</v>
      </c>
      <c r="X196" s="16">
        <v>1681.25</v>
      </c>
      <c r="Y196" s="16">
        <v>1427.12</v>
      </c>
      <c r="Z196" s="16">
        <v>1531.8</v>
      </c>
      <c r="AA196" s="16">
        <v>498.37</v>
      </c>
      <c r="AB196" s="16">
        <v>237.6</v>
      </c>
      <c r="AC196" s="16">
        <v>591.34</v>
      </c>
      <c r="AD196" s="16">
        <v>1414.29</v>
      </c>
      <c r="AE196" s="16">
        <v>844.86</v>
      </c>
      <c r="AF196" s="16">
        <v>919.78</v>
      </c>
      <c r="AG196" s="16">
        <v>859.65</v>
      </c>
      <c r="AH196" s="16">
        <v>969.48</v>
      </c>
      <c r="AI196" s="16">
        <v>664.73</v>
      </c>
      <c r="AJ196" s="16">
        <v>-808.08</v>
      </c>
      <c r="AK196" s="16">
        <v>-1032.99</v>
      </c>
      <c r="AL196" s="16">
        <v>-6.99</v>
      </c>
      <c r="AM196" s="16">
        <v>1144.46</v>
      </c>
      <c r="AN196" s="16">
        <v>322.08999999999997</v>
      </c>
      <c r="AO196" s="16">
        <v>-1875.75326050424</v>
      </c>
      <c r="AP196" s="16">
        <v>-2176.95380672274</v>
      </c>
      <c r="AQ196" s="16">
        <v>-2478.1543529411401</v>
      </c>
      <c r="AR196" s="16">
        <v>-2779.3548991596399</v>
      </c>
      <c r="AS196" s="16">
        <v>-3080.5554453781401</v>
      </c>
      <c r="AT196" s="16">
        <v>-3381.7559915966399</v>
      </c>
      <c r="AU196" s="16">
        <v>-3682.9565378151401</v>
      </c>
      <c r="AV196" s="16">
        <v>-3984.1570840336399</v>
      </c>
      <c r="AW196" s="16">
        <v>-4285.3576302521396</v>
      </c>
      <c r="AX196" s="16">
        <v>-4586.5581764706403</v>
      </c>
      <c r="AY196" s="16">
        <v>-4887.75872268904</v>
      </c>
      <c r="AZ196" s="16">
        <v>-5188.9592689075398</v>
      </c>
      <c r="BA196" s="16">
        <v>-5490.1598151260396</v>
      </c>
      <c r="BB196" s="33">
        <f t="shared" si="32"/>
        <v>-46002.681731092482</v>
      </c>
      <c r="BC196" s="16">
        <f t="shared" si="33"/>
        <v>-19000</v>
      </c>
      <c r="BD196" s="16">
        <f t="shared" si="47"/>
        <v>-11400</v>
      </c>
      <c r="BE196" s="16">
        <f t="shared" si="47"/>
        <v>-12400</v>
      </c>
      <c r="BF196" s="16">
        <f t="shared" si="47"/>
        <v>-11600</v>
      </c>
      <c r="BG196" s="16">
        <f t="shared" si="47"/>
        <v>-13100</v>
      </c>
      <c r="BH196" s="16">
        <f t="shared" si="47"/>
        <v>-9000</v>
      </c>
      <c r="BI196" s="16">
        <f t="shared" si="47"/>
        <v>10900</v>
      </c>
      <c r="BJ196" s="16">
        <f t="shared" si="47"/>
        <v>13900</v>
      </c>
      <c r="BK196" s="16">
        <f t="shared" si="47"/>
        <v>100</v>
      </c>
      <c r="BL196" s="16">
        <f t="shared" si="47"/>
        <v>-15400</v>
      </c>
      <c r="BM196" s="16">
        <f t="shared" si="47"/>
        <v>-4300</v>
      </c>
      <c r="BN196" s="16">
        <f t="shared" si="47"/>
        <v>25300</v>
      </c>
      <c r="BO196" s="39"/>
      <c r="BP196" s="39"/>
      <c r="BQ196" s="39"/>
      <c r="BR196" s="39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0">
        <f t="shared" si="34"/>
        <v>0.94549822996045885</v>
      </c>
      <c r="CH196" s="30">
        <f t="shared" si="35"/>
        <v>0.88568291836159074</v>
      </c>
    </row>
    <row r="197" spans="2:86" s="13" customFormat="1" x14ac:dyDescent="0.25">
      <c r="B197" s="14" t="s">
        <v>386</v>
      </c>
      <c r="C197" s="15">
        <v>10</v>
      </c>
      <c r="D197" s="14" t="s">
        <v>260</v>
      </c>
      <c r="E197" s="14" t="s">
        <v>387</v>
      </c>
      <c r="F197" s="16">
        <v>9763.27</v>
      </c>
      <c r="G197" s="16">
        <v>9157.66</v>
      </c>
      <c r="H197" s="16">
        <v>9317.27</v>
      </c>
      <c r="I197" s="16">
        <v>8470.02</v>
      </c>
      <c r="J197" s="16">
        <v>8784.9599999999991</v>
      </c>
      <c r="K197" s="16">
        <v>8023.27</v>
      </c>
      <c r="L197" s="16">
        <v>9372</v>
      </c>
      <c r="M197" s="16">
        <v>10809.99</v>
      </c>
      <c r="N197" s="16">
        <v>10750.39</v>
      </c>
      <c r="O197" s="16">
        <v>10899.03</v>
      </c>
      <c r="P197" s="16">
        <v>10950.89</v>
      </c>
      <c r="Q197" s="16">
        <v>12093.57</v>
      </c>
      <c r="R197" s="16">
        <v>12881.8</v>
      </c>
      <c r="S197" s="16">
        <v>11384.51</v>
      </c>
      <c r="T197" s="16">
        <v>10490.01</v>
      </c>
      <c r="U197" s="16">
        <v>10878.83</v>
      </c>
      <c r="V197" s="16">
        <v>9353.01</v>
      </c>
      <c r="W197" s="16">
        <v>9027.5400000000009</v>
      </c>
      <c r="X197" s="16">
        <v>8928.7199999999993</v>
      </c>
      <c r="Y197" s="16">
        <v>9992.75</v>
      </c>
      <c r="Z197" s="16">
        <v>10054.98</v>
      </c>
      <c r="AA197" s="16">
        <v>10183.09</v>
      </c>
      <c r="AB197" s="16">
        <v>11654.38</v>
      </c>
      <c r="AC197" s="16">
        <v>12210.99</v>
      </c>
      <c r="AD197" s="16">
        <v>13370.6</v>
      </c>
      <c r="AE197" s="16">
        <v>12649.75</v>
      </c>
      <c r="AF197" s="16">
        <v>11894.24</v>
      </c>
      <c r="AG197" s="16">
        <v>12353.16</v>
      </c>
      <c r="AH197" s="16">
        <v>11385.48</v>
      </c>
      <c r="AI197" s="16">
        <v>11340.36</v>
      </c>
      <c r="AJ197" s="16">
        <v>10156.01</v>
      </c>
      <c r="AK197" s="16">
        <v>10592.35</v>
      </c>
      <c r="AL197" s="16">
        <v>12263.75</v>
      </c>
      <c r="AM197" s="16">
        <v>10740.34</v>
      </c>
      <c r="AN197" s="16">
        <v>11487.66</v>
      </c>
      <c r="AO197" s="16">
        <v>11943.0194453781</v>
      </c>
      <c r="AP197" s="16">
        <v>12013.3988907563</v>
      </c>
      <c r="AQ197" s="16">
        <v>12083.778336134401</v>
      </c>
      <c r="AR197" s="16">
        <v>12154.1577815126</v>
      </c>
      <c r="AS197" s="16">
        <v>12224.537226890699</v>
      </c>
      <c r="AT197" s="16">
        <v>12294.916672268901</v>
      </c>
      <c r="AU197" s="16">
        <v>12365.296117647</v>
      </c>
      <c r="AV197" s="16">
        <v>12435.675563025199</v>
      </c>
      <c r="AW197" s="16">
        <v>12506.0550084033</v>
      </c>
      <c r="AX197" s="16">
        <v>12576.4344537815</v>
      </c>
      <c r="AY197" s="16">
        <v>12646.813899159701</v>
      </c>
      <c r="AZ197" s="16">
        <v>12717.1933445378</v>
      </c>
      <c r="BA197" s="16">
        <v>12787.572789915999</v>
      </c>
      <c r="BB197" s="33">
        <f t="shared" si="32"/>
        <v>148805.83008403343</v>
      </c>
      <c r="BC197" s="16">
        <f t="shared" si="33"/>
        <v>14200</v>
      </c>
      <c r="BD197" s="16">
        <f t="shared" si="47"/>
        <v>13400</v>
      </c>
      <c r="BE197" s="16">
        <f t="shared" si="47"/>
        <v>12600</v>
      </c>
      <c r="BF197" s="16">
        <f t="shared" si="47"/>
        <v>13100</v>
      </c>
      <c r="BG197" s="16">
        <f t="shared" si="47"/>
        <v>12100</v>
      </c>
      <c r="BH197" s="16">
        <f t="shared" si="47"/>
        <v>12000</v>
      </c>
      <c r="BI197" s="16">
        <f t="shared" si="47"/>
        <v>10800</v>
      </c>
      <c r="BJ197" s="16">
        <f t="shared" si="47"/>
        <v>11200</v>
      </c>
      <c r="BK197" s="16">
        <f t="shared" si="47"/>
        <v>13000</v>
      </c>
      <c r="BL197" s="16">
        <f t="shared" si="47"/>
        <v>11400</v>
      </c>
      <c r="BM197" s="16">
        <f t="shared" si="47"/>
        <v>12200</v>
      </c>
      <c r="BN197" s="16">
        <f t="shared" si="47"/>
        <v>12700</v>
      </c>
      <c r="BO197" s="39"/>
      <c r="BP197" s="39"/>
      <c r="BQ197" s="39"/>
      <c r="BR197" s="39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0">
        <f t="shared" si="34"/>
        <v>0.55264842651353174</v>
      </c>
      <c r="CH197" s="30">
        <f t="shared" si="35"/>
        <v>0.28781434789587829</v>
      </c>
    </row>
    <row r="198" spans="2:86" s="13" customFormat="1" x14ac:dyDescent="0.25">
      <c r="B198" s="14" t="s">
        <v>388</v>
      </c>
      <c r="C198" s="15">
        <v>10</v>
      </c>
      <c r="D198" s="14" t="s">
        <v>260</v>
      </c>
      <c r="E198" s="14" t="s">
        <v>389</v>
      </c>
      <c r="F198" s="16">
        <v>8110.34</v>
      </c>
      <c r="G198" s="16">
        <v>8870.33</v>
      </c>
      <c r="H198" s="16">
        <v>9741.75</v>
      </c>
      <c r="I198" s="16">
        <v>9698.4599999999991</v>
      </c>
      <c r="J198" s="16">
        <v>11202.3</v>
      </c>
      <c r="K198" s="16">
        <v>11200.41</v>
      </c>
      <c r="L198" s="16">
        <v>10316.74</v>
      </c>
      <c r="M198" s="16">
        <v>10434.27</v>
      </c>
      <c r="N198" s="16">
        <v>11036.56</v>
      </c>
      <c r="O198" s="16">
        <v>10805.9</v>
      </c>
      <c r="P198" s="16">
        <v>10034.93</v>
      </c>
      <c r="Q198" s="16">
        <v>11424.76</v>
      </c>
      <c r="R198" s="16">
        <v>11333.05</v>
      </c>
      <c r="S198" s="16">
        <v>12188.76</v>
      </c>
      <c r="T198" s="16">
        <v>13536.96</v>
      </c>
      <c r="U198" s="16">
        <v>12811.99</v>
      </c>
      <c r="V198" s="16">
        <v>11564.85</v>
      </c>
      <c r="W198" s="16">
        <v>12837.23</v>
      </c>
      <c r="X198" s="16">
        <v>13593.07</v>
      </c>
      <c r="Y198" s="16">
        <v>14497.48</v>
      </c>
      <c r="Z198" s="16">
        <v>13653.71</v>
      </c>
      <c r="AA198" s="16">
        <v>12311.31</v>
      </c>
      <c r="AB198" s="16">
        <v>12606.37</v>
      </c>
      <c r="AC198" s="16">
        <v>11283.68</v>
      </c>
      <c r="AD198" s="16">
        <v>11429.33</v>
      </c>
      <c r="AE198" s="16">
        <v>10517.72</v>
      </c>
      <c r="AF198" s="16">
        <v>9848.3799999999992</v>
      </c>
      <c r="AG198" s="16">
        <v>11589.03</v>
      </c>
      <c r="AH198" s="16">
        <v>11514.12</v>
      </c>
      <c r="AI198" s="16">
        <v>12095.51</v>
      </c>
      <c r="AJ198" s="16">
        <v>13669.01</v>
      </c>
      <c r="AK198" s="16">
        <v>14175.73</v>
      </c>
      <c r="AL198" s="16">
        <v>14025.1</v>
      </c>
      <c r="AM198" s="16">
        <v>14154.71</v>
      </c>
      <c r="AN198" s="16">
        <v>15205.04</v>
      </c>
      <c r="AO198" s="16">
        <v>13866.9635630252</v>
      </c>
      <c r="AP198" s="16">
        <v>13981.288697479</v>
      </c>
      <c r="AQ198" s="16">
        <v>14095.6138319328</v>
      </c>
      <c r="AR198" s="16">
        <v>14209.9389663866</v>
      </c>
      <c r="AS198" s="16">
        <v>14324.264100840301</v>
      </c>
      <c r="AT198" s="16">
        <v>14438.589235294099</v>
      </c>
      <c r="AU198" s="16">
        <v>14552.914369747899</v>
      </c>
      <c r="AV198" s="16">
        <v>14667.2395042017</v>
      </c>
      <c r="AW198" s="16">
        <v>14781.5646386555</v>
      </c>
      <c r="AX198" s="16">
        <v>14895.8897731092</v>
      </c>
      <c r="AY198" s="16">
        <v>15010.214907563</v>
      </c>
      <c r="AZ198" s="16">
        <v>15124.540042016801</v>
      </c>
      <c r="BA198" s="16">
        <v>15238.865176470599</v>
      </c>
      <c r="BB198" s="33">
        <f t="shared" si="32"/>
        <v>175320.9232436975</v>
      </c>
      <c r="BC198" s="16">
        <f t="shared" si="33"/>
        <v>13200</v>
      </c>
      <c r="BD198" s="16">
        <f t="shared" si="47"/>
        <v>12100</v>
      </c>
      <c r="BE198" s="16">
        <f t="shared" si="47"/>
        <v>11400</v>
      </c>
      <c r="BF198" s="16">
        <f t="shared" si="47"/>
        <v>13400</v>
      </c>
      <c r="BG198" s="16">
        <f t="shared" si="47"/>
        <v>13300</v>
      </c>
      <c r="BH198" s="16">
        <f t="shared" si="47"/>
        <v>13900</v>
      </c>
      <c r="BI198" s="16">
        <f t="shared" si="47"/>
        <v>15800</v>
      </c>
      <c r="BJ198" s="16">
        <f t="shared" si="47"/>
        <v>16300</v>
      </c>
      <c r="BK198" s="16">
        <f t="shared" si="47"/>
        <v>16200</v>
      </c>
      <c r="BL198" s="16">
        <f t="shared" si="47"/>
        <v>16300</v>
      </c>
      <c r="BM198" s="16">
        <f t="shared" si="47"/>
        <v>17500</v>
      </c>
      <c r="BN198" s="16">
        <f t="shared" si="47"/>
        <v>16000</v>
      </c>
      <c r="BO198" s="39"/>
      <c r="BP198" s="39"/>
      <c r="BQ198" s="39"/>
      <c r="BR198" s="39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0">
        <f t="shared" si="34"/>
        <v>0.70487552312640689</v>
      </c>
      <c r="CH198" s="30">
        <f t="shared" si="35"/>
        <v>0.47574046178378859</v>
      </c>
    </row>
    <row r="199" spans="2:86" s="13" customFormat="1" x14ac:dyDescent="0.25">
      <c r="B199" s="14" t="s">
        <v>390</v>
      </c>
      <c r="C199" s="15">
        <v>10</v>
      </c>
      <c r="D199" s="14" t="s">
        <v>260</v>
      </c>
      <c r="E199" s="14" t="s">
        <v>391</v>
      </c>
      <c r="F199" s="16">
        <v>12693.08</v>
      </c>
      <c r="G199" s="16">
        <v>12613.44</v>
      </c>
      <c r="H199" s="16">
        <v>11219.38</v>
      </c>
      <c r="I199" s="16">
        <v>11356.57</v>
      </c>
      <c r="J199" s="16">
        <v>11880.55</v>
      </c>
      <c r="K199" s="16">
        <v>10409.52</v>
      </c>
      <c r="L199" s="16">
        <v>9320.77</v>
      </c>
      <c r="M199" s="16">
        <v>7553.81</v>
      </c>
      <c r="N199" s="16">
        <v>6703.76</v>
      </c>
      <c r="O199" s="16">
        <v>7209.95</v>
      </c>
      <c r="P199" s="16">
        <v>7863.47</v>
      </c>
      <c r="Q199" s="16">
        <v>7033.09</v>
      </c>
      <c r="R199" s="16">
        <v>6892.43</v>
      </c>
      <c r="S199" s="16">
        <v>5720.38</v>
      </c>
      <c r="T199" s="16">
        <v>6267.21</v>
      </c>
      <c r="U199" s="16">
        <v>4626.1099999999997</v>
      </c>
      <c r="V199" s="16">
        <v>4818.03</v>
      </c>
      <c r="W199" s="16">
        <v>6330.85</v>
      </c>
      <c r="X199" s="16">
        <v>4478.04</v>
      </c>
      <c r="Y199" s="16">
        <v>4862.8100000000004</v>
      </c>
      <c r="Z199" s="16">
        <v>4406.97</v>
      </c>
      <c r="AA199" s="16">
        <v>4860.9399999999996</v>
      </c>
      <c r="AB199" s="16">
        <v>5487.28</v>
      </c>
      <c r="AC199" s="16">
        <v>5778.94</v>
      </c>
      <c r="AD199" s="16">
        <v>6273</v>
      </c>
      <c r="AE199" s="16">
        <v>5264.31</v>
      </c>
      <c r="AF199" s="16">
        <v>6266.73</v>
      </c>
      <c r="AG199" s="16">
        <v>6636.18</v>
      </c>
      <c r="AH199" s="16">
        <v>7391.6</v>
      </c>
      <c r="AI199" s="16">
        <v>7519.61</v>
      </c>
      <c r="AJ199" s="16">
        <v>7848.8</v>
      </c>
      <c r="AK199" s="16">
        <v>6697.96</v>
      </c>
      <c r="AL199" s="16">
        <v>6892.16</v>
      </c>
      <c r="AM199" s="16">
        <v>5875.2</v>
      </c>
      <c r="AN199" s="16">
        <v>5952</v>
      </c>
      <c r="AO199" s="16">
        <v>4586.2150756302499</v>
      </c>
      <c r="AP199" s="16">
        <v>4439.4096750700201</v>
      </c>
      <c r="AQ199" s="16">
        <v>4292.6042745098002</v>
      </c>
      <c r="AR199" s="16">
        <v>4145.7988739495804</v>
      </c>
      <c r="AS199" s="16">
        <v>3998.9934733893501</v>
      </c>
      <c r="AT199" s="16">
        <v>3852.1880728291299</v>
      </c>
      <c r="AU199" s="16">
        <v>3705.3826722689</v>
      </c>
      <c r="AV199" s="16">
        <v>3558.5772717086802</v>
      </c>
      <c r="AW199" s="16">
        <v>3411.7718711484599</v>
      </c>
      <c r="AX199" s="16">
        <v>3264.9664705882401</v>
      </c>
      <c r="AY199" s="16">
        <v>3118.1610700280098</v>
      </c>
      <c r="AZ199" s="16">
        <v>2971.35566946778</v>
      </c>
      <c r="BA199" s="16">
        <v>2824.5502689075602</v>
      </c>
      <c r="BB199" s="33">
        <f t="shared" ref="BB199:BB262" si="48">SUM(AP199:BA199)</f>
        <v>43583.759663865509</v>
      </c>
      <c r="BC199" s="16">
        <f t="shared" ref="BC199:BC262" si="49">ROUND((AD199/SUM($AD199:$AO199)*$BB199),-2)</f>
        <v>3500</v>
      </c>
      <c r="BD199" s="16">
        <f t="shared" si="47"/>
        <v>3000</v>
      </c>
      <c r="BE199" s="16">
        <f t="shared" si="47"/>
        <v>3500</v>
      </c>
      <c r="BF199" s="16">
        <f t="shared" si="47"/>
        <v>3700</v>
      </c>
      <c r="BG199" s="16">
        <f t="shared" si="47"/>
        <v>4200</v>
      </c>
      <c r="BH199" s="16">
        <f t="shared" si="47"/>
        <v>4200</v>
      </c>
      <c r="BI199" s="16">
        <f t="shared" si="47"/>
        <v>4400</v>
      </c>
      <c r="BJ199" s="16">
        <f t="shared" si="47"/>
        <v>3800</v>
      </c>
      <c r="BK199" s="16">
        <f t="shared" si="47"/>
        <v>3900</v>
      </c>
      <c r="BL199" s="16">
        <f t="shared" si="47"/>
        <v>3300</v>
      </c>
      <c r="BM199" s="16">
        <f t="shared" si="47"/>
        <v>3400</v>
      </c>
      <c r="BN199" s="16">
        <f t="shared" si="47"/>
        <v>2600</v>
      </c>
      <c r="BO199" s="39"/>
      <c r="BP199" s="39"/>
      <c r="BQ199" s="39"/>
      <c r="BR199" s="39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0">
        <f t="shared" ref="CG199:CG262" si="50">ABS(PEARSON(F199:AO199,$F$5:$AO$5))</f>
        <v>0.65648351010862038</v>
      </c>
      <c r="CH199" s="30">
        <f t="shared" ref="CH199:CH262" si="51">ABS(RSQ(F199:AN199,$F$5:$AN$5))</f>
        <v>0.41039496069639608</v>
      </c>
    </row>
    <row r="200" spans="2:86" s="13" customFormat="1" x14ac:dyDescent="0.25">
      <c r="B200" s="14" t="s">
        <v>392</v>
      </c>
      <c r="C200" s="15">
        <v>10</v>
      </c>
      <c r="D200" s="14" t="s">
        <v>260</v>
      </c>
      <c r="E200" s="14" t="s">
        <v>393</v>
      </c>
      <c r="F200" s="16">
        <v>4605.62</v>
      </c>
      <c r="G200" s="16">
        <v>4453.16</v>
      </c>
      <c r="H200" s="16">
        <v>4664.01</v>
      </c>
      <c r="I200" s="16">
        <v>4902.3500000000004</v>
      </c>
      <c r="J200" s="16">
        <v>5140.17</v>
      </c>
      <c r="K200" s="16">
        <v>4530.12</v>
      </c>
      <c r="L200" s="16">
        <v>3007.92</v>
      </c>
      <c r="M200" s="16">
        <v>4229.53</v>
      </c>
      <c r="N200" s="16">
        <v>3962.22</v>
      </c>
      <c r="O200" s="16">
        <v>3677.95</v>
      </c>
      <c r="P200" s="16">
        <v>4928.1899999999996</v>
      </c>
      <c r="Q200" s="16">
        <v>4672.1400000000003</v>
      </c>
      <c r="R200" s="16">
        <v>3881.76</v>
      </c>
      <c r="S200" s="16">
        <v>4694.57</v>
      </c>
      <c r="T200" s="16">
        <v>3678.13</v>
      </c>
      <c r="U200" s="16">
        <v>3961.64</v>
      </c>
      <c r="V200" s="16">
        <v>4241.17</v>
      </c>
      <c r="W200" s="16">
        <v>5908.12</v>
      </c>
      <c r="X200" s="16">
        <v>6159.73</v>
      </c>
      <c r="Y200" s="16">
        <v>6009.68</v>
      </c>
      <c r="Z200" s="16">
        <v>6686.08</v>
      </c>
      <c r="AA200" s="16">
        <v>7004.33</v>
      </c>
      <c r="AB200" s="16">
        <v>6156.44</v>
      </c>
      <c r="AC200" s="16">
        <v>5764.23</v>
      </c>
      <c r="AD200" s="16">
        <v>4903.41</v>
      </c>
      <c r="AE200" s="16">
        <v>5610.99</v>
      </c>
      <c r="AF200" s="16">
        <v>6645.6</v>
      </c>
      <c r="AG200" s="16">
        <v>5696.07</v>
      </c>
      <c r="AH200" s="16">
        <v>4133.53</v>
      </c>
      <c r="AI200" s="16">
        <v>4444.87</v>
      </c>
      <c r="AJ200" s="16">
        <v>5746.79</v>
      </c>
      <c r="AK200" s="16">
        <v>5858.8</v>
      </c>
      <c r="AL200" s="16">
        <v>6162.08</v>
      </c>
      <c r="AM200" s="16">
        <v>5802.25</v>
      </c>
      <c r="AN200" s="16">
        <v>5125.2</v>
      </c>
      <c r="AO200" s="16">
        <v>5975.3515294117697</v>
      </c>
      <c r="AP200" s="16">
        <v>6026.2855826330597</v>
      </c>
      <c r="AQ200" s="16">
        <v>6077.2196358543397</v>
      </c>
      <c r="AR200" s="16">
        <v>6128.1536890756297</v>
      </c>
      <c r="AS200" s="16">
        <v>6179.0877422969197</v>
      </c>
      <c r="AT200" s="16">
        <v>6230.0217955182097</v>
      </c>
      <c r="AU200" s="16">
        <v>6280.9558487394997</v>
      </c>
      <c r="AV200" s="16">
        <v>6331.8899019607898</v>
      </c>
      <c r="AW200" s="16">
        <v>6382.8239551820798</v>
      </c>
      <c r="AX200" s="16">
        <v>6433.7580084033598</v>
      </c>
      <c r="AY200" s="16">
        <v>6484.6920616246498</v>
      </c>
      <c r="AZ200" s="16">
        <v>6535.6261148459398</v>
      </c>
      <c r="BA200" s="16">
        <v>6586.5601680672298</v>
      </c>
      <c r="BB200" s="33">
        <f t="shared" si="48"/>
        <v>75677.074504201708</v>
      </c>
      <c r="BC200" s="16">
        <f t="shared" si="49"/>
        <v>5600</v>
      </c>
      <c r="BD200" s="16">
        <f t="shared" si="47"/>
        <v>6400</v>
      </c>
      <c r="BE200" s="16">
        <f t="shared" si="47"/>
        <v>7600</v>
      </c>
      <c r="BF200" s="16">
        <f t="shared" si="47"/>
        <v>6500</v>
      </c>
      <c r="BG200" s="16">
        <f t="shared" si="47"/>
        <v>4700</v>
      </c>
      <c r="BH200" s="16">
        <f t="shared" si="47"/>
        <v>5100</v>
      </c>
      <c r="BI200" s="16">
        <f t="shared" si="47"/>
        <v>6600</v>
      </c>
      <c r="BJ200" s="16">
        <f t="shared" si="47"/>
        <v>6700</v>
      </c>
      <c r="BK200" s="16">
        <f t="shared" si="47"/>
        <v>7100</v>
      </c>
      <c r="BL200" s="16">
        <f t="shared" si="47"/>
        <v>6600</v>
      </c>
      <c r="BM200" s="16">
        <f t="shared" si="47"/>
        <v>5900</v>
      </c>
      <c r="BN200" s="16">
        <f t="shared" si="47"/>
        <v>6800</v>
      </c>
      <c r="BO200" s="39"/>
      <c r="BP200" s="39"/>
      <c r="BQ200" s="39"/>
      <c r="BR200" s="39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0">
        <f t="shared" si="50"/>
        <v>0.54732065116724105</v>
      </c>
      <c r="CH200" s="30">
        <f t="shared" si="51"/>
        <v>0.28213628477223485</v>
      </c>
    </row>
    <row r="201" spans="2:86" s="13" customFormat="1" x14ac:dyDescent="0.25">
      <c r="B201" s="14" t="s">
        <v>394</v>
      </c>
      <c r="C201" s="15">
        <v>10</v>
      </c>
      <c r="D201" s="14" t="s">
        <v>260</v>
      </c>
      <c r="E201" s="14" t="s">
        <v>395</v>
      </c>
      <c r="F201" s="16">
        <v>11692.8</v>
      </c>
      <c r="G201" s="16">
        <v>11710.35</v>
      </c>
      <c r="H201" s="16">
        <v>10537.26</v>
      </c>
      <c r="I201" s="16">
        <v>10307.75</v>
      </c>
      <c r="J201" s="16">
        <v>9317.56</v>
      </c>
      <c r="K201" s="16">
        <v>10507.39</v>
      </c>
      <c r="L201" s="16">
        <v>11158.1</v>
      </c>
      <c r="M201" s="16">
        <v>12435.95</v>
      </c>
      <c r="N201" s="16">
        <v>13967.1</v>
      </c>
      <c r="O201" s="16">
        <v>14233.96</v>
      </c>
      <c r="P201" s="16">
        <v>13273.1</v>
      </c>
      <c r="Q201" s="16">
        <v>14121.6</v>
      </c>
      <c r="R201" s="16">
        <v>13498.71</v>
      </c>
      <c r="S201" s="16">
        <v>12641.32</v>
      </c>
      <c r="T201" s="16">
        <v>10936.62</v>
      </c>
      <c r="U201" s="16">
        <v>12588.27</v>
      </c>
      <c r="V201" s="16">
        <v>12106.08</v>
      </c>
      <c r="W201" s="16">
        <v>13760.33</v>
      </c>
      <c r="X201" s="16">
        <v>13419.88</v>
      </c>
      <c r="Y201" s="16">
        <v>12396.39</v>
      </c>
      <c r="Z201" s="16">
        <v>13798.42</v>
      </c>
      <c r="AA201" s="16">
        <v>13538.14</v>
      </c>
      <c r="AB201" s="16">
        <v>13445.73</v>
      </c>
      <c r="AC201" s="16">
        <v>13222.82</v>
      </c>
      <c r="AD201" s="16">
        <v>12577.31</v>
      </c>
      <c r="AE201" s="16">
        <v>12347.73</v>
      </c>
      <c r="AF201" s="16">
        <v>12792.23</v>
      </c>
      <c r="AG201" s="16">
        <v>11001.67</v>
      </c>
      <c r="AH201" s="16">
        <v>12057.56</v>
      </c>
      <c r="AI201" s="16">
        <v>12319.89</v>
      </c>
      <c r="AJ201" s="16">
        <v>11472.23</v>
      </c>
      <c r="AK201" s="16">
        <v>12570.7</v>
      </c>
      <c r="AL201" s="16">
        <v>13562.41</v>
      </c>
      <c r="AM201" s="16">
        <v>13251.71</v>
      </c>
      <c r="AN201" s="16">
        <v>12615.1</v>
      </c>
      <c r="AO201" s="16">
        <v>13137.811512605</v>
      </c>
      <c r="AP201" s="16">
        <v>13176.921406162501</v>
      </c>
      <c r="AQ201" s="16">
        <v>13216.0312997199</v>
      </c>
      <c r="AR201" s="16">
        <v>13255.141193277301</v>
      </c>
      <c r="AS201" s="16">
        <v>13294.2510868347</v>
      </c>
      <c r="AT201" s="16">
        <v>13333.360980392101</v>
      </c>
      <c r="AU201" s="16">
        <v>13372.4708739496</v>
      </c>
      <c r="AV201" s="16">
        <v>13411.580767506999</v>
      </c>
      <c r="AW201" s="16">
        <v>13450.6906610644</v>
      </c>
      <c r="AX201" s="16">
        <v>13489.800554621799</v>
      </c>
      <c r="AY201" s="16">
        <v>13528.9104481793</v>
      </c>
      <c r="AZ201" s="16">
        <v>13568.020341736699</v>
      </c>
      <c r="BA201" s="16">
        <v>13607.1302352941</v>
      </c>
      <c r="BB201" s="33">
        <f t="shared" si="48"/>
        <v>160704.30984873942</v>
      </c>
      <c r="BC201" s="16">
        <f t="shared" si="49"/>
        <v>13500</v>
      </c>
      <c r="BD201" s="16">
        <f t="shared" si="47"/>
        <v>13300</v>
      </c>
      <c r="BE201" s="16">
        <f t="shared" si="47"/>
        <v>13700</v>
      </c>
      <c r="BF201" s="16">
        <f t="shared" si="47"/>
        <v>11800</v>
      </c>
      <c r="BG201" s="16">
        <f t="shared" si="47"/>
        <v>12900</v>
      </c>
      <c r="BH201" s="16">
        <f t="shared" si="47"/>
        <v>13200</v>
      </c>
      <c r="BI201" s="16">
        <f t="shared" si="47"/>
        <v>12300</v>
      </c>
      <c r="BJ201" s="16">
        <f t="shared" si="47"/>
        <v>13500</v>
      </c>
      <c r="BK201" s="16">
        <f t="shared" si="47"/>
        <v>14600</v>
      </c>
      <c r="BL201" s="16">
        <f t="shared" si="47"/>
        <v>14200</v>
      </c>
      <c r="BM201" s="16">
        <f t="shared" si="47"/>
        <v>13500</v>
      </c>
      <c r="BN201" s="16">
        <f t="shared" si="47"/>
        <v>14100</v>
      </c>
      <c r="BO201" s="39"/>
      <c r="BP201" s="39"/>
      <c r="BQ201" s="39"/>
      <c r="BR201" s="39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0">
        <f t="shared" si="50"/>
        <v>0.34501986779045751</v>
      </c>
      <c r="CH201" s="30">
        <f t="shared" si="51"/>
        <v>0.11049418392452311</v>
      </c>
    </row>
    <row r="202" spans="2:86" s="13" customFormat="1" x14ac:dyDescent="0.25">
      <c r="B202" s="14" t="s">
        <v>396</v>
      </c>
      <c r="C202" s="15">
        <v>10</v>
      </c>
      <c r="D202" s="14" t="s">
        <v>260</v>
      </c>
      <c r="E202" s="14" t="s">
        <v>197</v>
      </c>
      <c r="F202" s="16">
        <v>5481.6</v>
      </c>
      <c r="G202" s="16">
        <v>7192.93</v>
      </c>
      <c r="H202" s="16">
        <v>7839.66</v>
      </c>
      <c r="I202" s="16">
        <v>8940.8799999999992</v>
      </c>
      <c r="J202" s="16">
        <v>9668.41</v>
      </c>
      <c r="K202" s="16">
        <v>7793.97</v>
      </c>
      <c r="L202" s="16">
        <v>8128.15</v>
      </c>
      <c r="M202" s="16">
        <v>8156.21</v>
      </c>
      <c r="N202" s="16">
        <v>6741.22</v>
      </c>
      <c r="O202" s="16">
        <v>6590.59</v>
      </c>
      <c r="P202" s="16">
        <v>5996.1</v>
      </c>
      <c r="Q202" s="16">
        <v>7011.82</v>
      </c>
      <c r="R202" s="16">
        <v>6745.68</v>
      </c>
      <c r="S202" s="16">
        <v>5510.61</v>
      </c>
      <c r="T202" s="16">
        <v>5502.91</v>
      </c>
      <c r="U202" s="16">
        <v>6779.82</v>
      </c>
      <c r="V202" s="16">
        <v>5704.02</v>
      </c>
      <c r="W202" s="16">
        <v>4867.0600000000004</v>
      </c>
      <c r="X202" s="16">
        <v>5741.31</v>
      </c>
      <c r="Y202" s="16">
        <v>5749.6</v>
      </c>
      <c r="Z202" s="16">
        <v>6219.26</v>
      </c>
      <c r="AA202" s="16">
        <v>7470.35</v>
      </c>
      <c r="AB202" s="16">
        <v>8094.57</v>
      </c>
      <c r="AC202" s="16">
        <v>9363.7800000000007</v>
      </c>
      <c r="AD202" s="16">
        <v>10736.18</v>
      </c>
      <c r="AE202" s="16">
        <v>10764.36</v>
      </c>
      <c r="AF202" s="16">
        <v>10745.59</v>
      </c>
      <c r="AG202" s="16">
        <v>11406.61</v>
      </c>
      <c r="AH202" s="16">
        <v>12413.48</v>
      </c>
      <c r="AI202" s="16">
        <v>12074.53</v>
      </c>
      <c r="AJ202" s="16">
        <v>11985.92</v>
      </c>
      <c r="AK202" s="16">
        <v>11599.52</v>
      </c>
      <c r="AL202" s="16">
        <v>11227.66</v>
      </c>
      <c r="AM202" s="16">
        <v>11124.27</v>
      </c>
      <c r="AN202" s="16">
        <v>12105.5</v>
      </c>
      <c r="AO202" s="16">
        <v>11188.925394958</v>
      </c>
      <c r="AP202" s="16">
        <v>11344.700408963599</v>
      </c>
      <c r="AQ202" s="16">
        <v>11500.475422969201</v>
      </c>
      <c r="AR202" s="16">
        <v>11656.2504369748</v>
      </c>
      <c r="AS202" s="16">
        <v>11812.0254509804</v>
      </c>
      <c r="AT202" s="16">
        <v>11967.800464985999</v>
      </c>
      <c r="AU202" s="16">
        <v>12123.575478991601</v>
      </c>
      <c r="AV202" s="16">
        <v>12279.3504929972</v>
      </c>
      <c r="AW202" s="16">
        <v>12435.1255070028</v>
      </c>
      <c r="AX202" s="16">
        <v>12590.9005210084</v>
      </c>
      <c r="AY202" s="16">
        <v>12746.675535013999</v>
      </c>
      <c r="AZ202" s="16">
        <v>12902.450549019601</v>
      </c>
      <c r="BA202" s="16">
        <v>13058.2255630252</v>
      </c>
      <c r="BB202" s="33">
        <f t="shared" si="48"/>
        <v>146417.55583193278</v>
      </c>
      <c r="BC202" s="16">
        <f t="shared" si="49"/>
        <v>11400</v>
      </c>
      <c r="BD202" s="16">
        <f t="shared" si="47"/>
        <v>11500</v>
      </c>
      <c r="BE202" s="16">
        <f t="shared" si="47"/>
        <v>11500</v>
      </c>
      <c r="BF202" s="16">
        <f t="shared" si="47"/>
        <v>12200</v>
      </c>
      <c r="BG202" s="16">
        <f t="shared" si="47"/>
        <v>13200</v>
      </c>
      <c r="BH202" s="16">
        <f t="shared" si="47"/>
        <v>12900</v>
      </c>
      <c r="BI202" s="16">
        <f t="shared" si="47"/>
        <v>12800</v>
      </c>
      <c r="BJ202" s="16">
        <f t="shared" si="47"/>
        <v>12400</v>
      </c>
      <c r="BK202" s="16">
        <f t="shared" si="47"/>
        <v>12000</v>
      </c>
      <c r="BL202" s="16">
        <f t="shared" si="47"/>
        <v>11900</v>
      </c>
      <c r="BM202" s="16">
        <f t="shared" si="47"/>
        <v>12900</v>
      </c>
      <c r="BN202" s="16">
        <f t="shared" si="47"/>
        <v>11900</v>
      </c>
      <c r="BO202" s="39"/>
      <c r="BP202" s="39"/>
      <c r="BQ202" s="39"/>
      <c r="BR202" s="39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0">
        <f t="shared" si="50"/>
        <v>0.67909294863545577</v>
      </c>
      <c r="CH202" s="30">
        <f t="shared" si="51"/>
        <v>0.44020112608601841</v>
      </c>
    </row>
    <row r="203" spans="2:86" s="13" customFormat="1" x14ac:dyDescent="0.25">
      <c r="B203" s="14" t="s">
        <v>397</v>
      </c>
      <c r="C203" s="15">
        <v>10</v>
      </c>
      <c r="D203" s="14" t="s">
        <v>260</v>
      </c>
      <c r="E203" s="14" t="s">
        <v>398</v>
      </c>
      <c r="F203" s="16">
        <v>8724.1200000000008</v>
      </c>
      <c r="G203" s="16">
        <v>8374.02</v>
      </c>
      <c r="H203" s="16">
        <v>9788.98</v>
      </c>
      <c r="I203" s="16">
        <v>8280.14</v>
      </c>
      <c r="J203" s="16">
        <v>8048.8</v>
      </c>
      <c r="K203" s="16">
        <v>8820.7999999999993</v>
      </c>
      <c r="L203" s="16">
        <v>10336.049999999999</v>
      </c>
      <c r="M203" s="16">
        <v>10274.92</v>
      </c>
      <c r="N203" s="16">
        <v>11107.35</v>
      </c>
      <c r="O203" s="16">
        <v>9640.5</v>
      </c>
      <c r="P203" s="16">
        <v>9105.7000000000007</v>
      </c>
      <c r="Q203" s="16">
        <v>9493.94</v>
      </c>
      <c r="R203" s="16">
        <v>10277.02</v>
      </c>
      <c r="S203" s="16">
        <v>10274.92</v>
      </c>
      <c r="T203" s="16">
        <v>10569.56</v>
      </c>
      <c r="U203" s="16">
        <v>10843.33</v>
      </c>
      <c r="V203" s="16">
        <v>11082.76</v>
      </c>
      <c r="W203" s="16">
        <v>11710.61</v>
      </c>
      <c r="X203" s="16">
        <v>10285.030000000001</v>
      </c>
      <c r="Y203" s="16">
        <v>9921.24</v>
      </c>
      <c r="Z203" s="16">
        <v>8884.7099999999991</v>
      </c>
      <c r="AA203" s="16">
        <v>8242.41</v>
      </c>
      <c r="AB203" s="16">
        <v>9356.84</v>
      </c>
      <c r="AC203" s="16">
        <v>7813.81</v>
      </c>
      <c r="AD203" s="16">
        <v>8191.23</v>
      </c>
      <c r="AE203" s="16">
        <v>8597.26</v>
      </c>
      <c r="AF203" s="16">
        <v>7534.4</v>
      </c>
      <c r="AG203" s="16">
        <v>6961.76</v>
      </c>
      <c r="AH203" s="16">
        <v>7327.44</v>
      </c>
      <c r="AI203" s="16">
        <v>6135.07</v>
      </c>
      <c r="AJ203" s="16">
        <v>5502.55</v>
      </c>
      <c r="AK203" s="16">
        <v>5959.22</v>
      </c>
      <c r="AL203" s="16">
        <v>7265.29</v>
      </c>
      <c r="AM203" s="16">
        <v>6339.11</v>
      </c>
      <c r="AN203" s="16">
        <v>7202.68</v>
      </c>
      <c r="AO203" s="16">
        <v>7104.9278991596602</v>
      </c>
      <c r="AP203" s="16">
        <v>7010.3229887955204</v>
      </c>
      <c r="AQ203" s="16">
        <v>6915.7180784313696</v>
      </c>
      <c r="AR203" s="16">
        <v>6821.1131680672297</v>
      </c>
      <c r="AS203" s="16">
        <v>6726.5082577030798</v>
      </c>
      <c r="AT203" s="16">
        <v>6631.90334733893</v>
      </c>
      <c r="AU203" s="16">
        <v>6537.2984369747901</v>
      </c>
      <c r="AV203" s="16">
        <v>6442.6935266106402</v>
      </c>
      <c r="AW203" s="16">
        <v>6348.0886162465004</v>
      </c>
      <c r="AX203" s="16">
        <v>6253.4837058823496</v>
      </c>
      <c r="AY203" s="16">
        <v>6158.8787955182097</v>
      </c>
      <c r="AZ203" s="16">
        <v>6064.2738851540598</v>
      </c>
      <c r="BA203" s="16">
        <v>5969.66897478991</v>
      </c>
      <c r="BB203" s="33">
        <f t="shared" si="48"/>
        <v>77879.951781512587</v>
      </c>
      <c r="BC203" s="16">
        <f t="shared" si="49"/>
        <v>7600</v>
      </c>
      <c r="BD203" s="16">
        <f t="shared" si="47"/>
        <v>8000</v>
      </c>
      <c r="BE203" s="16">
        <f t="shared" si="47"/>
        <v>7000</v>
      </c>
      <c r="BF203" s="16">
        <f t="shared" si="47"/>
        <v>6400</v>
      </c>
      <c r="BG203" s="16">
        <f t="shared" si="47"/>
        <v>6800</v>
      </c>
      <c r="BH203" s="16">
        <f t="shared" si="47"/>
        <v>5700</v>
      </c>
      <c r="BI203" s="16">
        <f t="shared" si="47"/>
        <v>5100</v>
      </c>
      <c r="BJ203" s="16">
        <f t="shared" si="47"/>
        <v>5500</v>
      </c>
      <c r="BK203" s="16">
        <f t="shared" si="47"/>
        <v>6700</v>
      </c>
      <c r="BL203" s="16">
        <f t="shared" si="47"/>
        <v>5900</v>
      </c>
      <c r="BM203" s="16">
        <f t="shared" si="47"/>
        <v>6700</v>
      </c>
      <c r="BN203" s="16">
        <f t="shared" si="47"/>
        <v>6600</v>
      </c>
      <c r="BO203" s="39"/>
      <c r="BP203" s="39"/>
      <c r="BQ203" s="39"/>
      <c r="BR203" s="39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0">
        <f t="shared" si="50"/>
        <v>0.61808122494191475</v>
      </c>
      <c r="CH203" s="30">
        <f t="shared" si="51"/>
        <v>0.36225233527221506</v>
      </c>
    </row>
    <row r="204" spans="2:86" s="13" customFormat="1" x14ac:dyDescent="0.25">
      <c r="B204" s="14" t="s">
        <v>399</v>
      </c>
      <c r="C204" s="15">
        <v>10</v>
      </c>
      <c r="D204" s="14" t="s">
        <v>260</v>
      </c>
      <c r="E204" s="14" t="s">
        <v>400</v>
      </c>
      <c r="F204" s="16">
        <v>6373.76</v>
      </c>
      <c r="G204" s="16">
        <v>5980.59</v>
      </c>
      <c r="H204" s="16">
        <v>4862</v>
      </c>
      <c r="I204" s="16">
        <v>3755.17</v>
      </c>
      <c r="J204" s="16">
        <v>3168.2</v>
      </c>
      <c r="K204" s="16">
        <v>3737.46</v>
      </c>
      <c r="L204" s="16">
        <v>5243.98</v>
      </c>
      <c r="M204" s="16">
        <v>5684.53</v>
      </c>
      <c r="N204" s="16">
        <v>5497.93</v>
      </c>
      <c r="O204" s="16">
        <v>6395.71</v>
      </c>
      <c r="P204" s="16">
        <v>5971.53</v>
      </c>
      <c r="Q204" s="16">
        <v>5117.22</v>
      </c>
      <c r="R204" s="16">
        <v>4044.23</v>
      </c>
      <c r="S204" s="16">
        <v>4709.12</v>
      </c>
      <c r="T204" s="16">
        <v>6254.76</v>
      </c>
      <c r="U204" s="16">
        <v>7126.91</v>
      </c>
      <c r="V204" s="16">
        <v>7249.03</v>
      </c>
      <c r="W204" s="16">
        <v>7379.83</v>
      </c>
      <c r="X204" s="16">
        <v>6584.1</v>
      </c>
      <c r="Y204" s="16">
        <v>6400.9</v>
      </c>
      <c r="Z204" s="16">
        <v>5632.7</v>
      </c>
      <c r="AA204" s="16">
        <v>5977.08</v>
      </c>
      <c r="AB204" s="16">
        <v>5427.72</v>
      </c>
      <c r="AC204" s="16">
        <v>5933.04</v>
      </c>
      <c r="AD204" s="16">
        <v>5794.58</v>
      </c>
      <c r="AE204" s="16">
        <v>6252.53</v>
      </c>
      <c r="AF204" s="16">
        <v>7753.63</v>
      </c>
      <c r="AG204" s="16">
        <v>6835.28</v>
      </c>
      <c r="AH204" s="16">
        <v>5905.45</v>
      </c>
      <c r="AI204" s="16">
        <v>5505.11</v>
      </c>
      <c r="AJ204" s="16">
        <v>5014.99</v>
      </c>
      <c r="AK204" s="16">
        <v>3380.83</v>
      </c>
      <c r="AL204" s="16">
        <v>3074.71</v>
      </c>
      <c r="AM204" s="16">
        <v>3316.46</v>
      </c>
      <c r="AN204" s="16">
        <v>3617.58</v>
      </c>
      <c r="AO204" s="16">
        <v>5321.2930924369703</v>
      </c>
      <c r="AP204" s="16">
        <v>5313.8115182072797</v>
      </c>
      <c r="AQ204" s="16">
        <v>5306.3299439775901</v>
      </c>
      <c r="AR204" s="16">
        <v>5298.8483697478996</v>
      </c>
      <c r="AS204" s="16">
        <v>5291.3667955182</v>
      </c>
      <c r="AT204" s="16">
        <v>5283.8852212885104</v>
      </c>
      <c r="AU204" s="16">
        <v>5276.4036470588198</v>
      </c>
      <c r="AV204" s="16">
        <v>5268.9220728291302</v>
      </c>
      <c r="AW204" s="16">
        <v>5261.4404985994397</v>
      </c>
      <c r="AX204" s="16">
        <v>5253.9589243697401</v>
      </c>
      <c r="AY204" s="16">
        <v>5246.4773501400496</v>
      </c>
      <c r="AZ204" s="16">
        <v>5238.99577591036</v>
      </c>
      <c r="BA204" s="16">
        <v>5231.5142016806703</v>
      </c>
      <c r="BB204" s="33">
        <f t="shared" si="48"/>
        <v>63271.954319327699</v>
      </c>
      <c r="BC204" s="16">
        <f t="shared" si="49"/>
        <v>5900</v>
      </c>
      <c r="BD204" s="16">
        <f t="shared" si="47"/>
        <v>6400</v>
      </c>
      <c r="BE204" s="16">
        <f t="shared" si="47"/>
        <v>7900</v>
      </c>
      <c r="BF204" s="16">
        <f t="shared" si="47"/>
        <v>7000</v>
      </c>
      <c r="BG204" s="16">
        <f t="shared" si="47"/>
        <v>6000</v>
      </c>
      <c r="BH204" s="16">
        <f t="shared" si="47"/>
        <v>5600</v>
      </c>
      <c r="BI204" s="16">
        <f t="shared" si="47"/>
        <v>5100</v>
      </c>
      <c r="BJ204" s="16">
        <f t="shared" si="47"/>
        <v>3500</v>
      </c>
      <c r="BK204" s="16">
        <f t="shared" si="47"/>
        <v>3100</v>
      </c>
      <c r="BL204" s="16">
        <f t="shared" si="47"/>
        <v>3400</v>
      </c>
      <c r="BM204" s="16">
        <f t="shared" si="47"/>
        <v>3700</v>
      </c>
      <c r="BN204" s="16">
        <f t="shared" si="47"/>
        <v>5500</v>
      </c>
      <c r="BO204" s="39"/>
      <c r="BP204" s="39"/>
      <c r="BQ204" s="39"/>
      <c r="BR204" s="39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0">
        <f t="shared" si="50"/>
        <v>6.2305396709613652E-2</v>
      </c>
      <c r="CH204" s="30">
        <f t="shared" si="51"/>
        <v>3.5670407939761852E-3</v>
      </c>
    </row>
    <row r="205" spans="2:86" s="13" customFormat="1" x14ac:dyDescent="0.25">
      <c r="B205" s="14" t="s">
        <v>401</v>
      </c>
      <c r="C205" s="15">
        <v>10</v>
      </c>
      <c r="D205" s="14" t="s">
        <v>260</v>
      </c>
      <c r="E205" s="14" t="s">
        <v>402</v>
      </c>
      <c r="F205" s="16">
        <v>6098.8</v>
      </c>
      <c r="G205" s="16">
        <v>5689.39</v>
      </c>
      <c r="H205" s="16">
        <v>5998.15</v>
      </c>
      <c r="I205" s="16">
        <v>6541.36</v>
      </c>
      <c r="J205" s="16">
        <v>7335.11</v>
      </c>
      <c r="K205" s="16">
        <v>6409.32</v>
      </c>
      <c r="L205" s="16">
        <v>7063.56</v>
      </c>
      <c r="M205" s="16">
        <v>6424.79</v>
      </c>
      <c r="N205" s="16">
        <v>7540.9</v>
      </c>
      <c r="O205" s="16">
        <v>7337.4</v>
      </c>
      <c r="P205" s="16">
        <v>8068.42</v>
      </c>
      <c r="Q205" s="16">
        <v>8779.4699999999993</v>
      </c>
      <c r="R205" s="16">
        <v>8955.15</v>
      </c>
      <c r="S205" s="16">
        <v>8732.6200000000008</v>
      </c>
      <c r="T205" s="16">
        <v>8190.84</v>
      </c>
      <c r="U205" s="16">
        <v>8539.61</v>
      </c>
      <c r="V205" s="16">
        <v>9014.61</v>
      </c>
      <c r="W205" s="16">
        <v>9559.43</v>
      </c>
      <c r="X205" s="16">
        <v>9164.74</v>
      </c>
      <c r="Y205" s="16">
        <v>8689.4500000000007</v>
      </c>
      <c r="Z205" s="16">
        <v>10289.370000000001</v>
      </c>
      <c r="AA205" s="16">
        <v>10897.84</v>
      </c>
      <c r="AB205" s="16">
        <v>9628.0400000000009</v>
      </c>
      <c r="AC205" s="16">
        <v>10745.27</v>
      </c>
      <c r="AD205" s="16">
        <v>10459.36</v>
      </c>
      <c r="AE205" s="16">
        <v>10066.280000000001</v>
      </c>
      <c r="AF205" s="16">
        <v>10903.25</v>
      </c>
      <c r="AG205" s="16">
        <v>10742.88</v>
      </c>
      <c r="AH205" s="16">
        <v>11107.13</v>
      </c>
      <c r="AI205" s="16">
        <v>10443.81</v>
      </c>
      <c r="AJ205" s="16">
        <v>9933.16</v>
      </c>
      <c r="AK205" s="16">
        <v>10637.23</v>
      </c>
      <c r="AL205" s="16">
        <v>9467.92</v>
      </c>
      <c r="AM205" s="16">
        <v>8691.15</v>
      </c>
      <c r="AN205" s="16">
        <v>8754.7099999999991</v>
      </c>
      <c r="AO205" s="16">
        <v>11147.462050420199</v>
      </c>
      <c r="AP205" s="16">
        <v>11279.6218151261</v>
      </c>
      <c r="AQ205" s="16">
        <v>11411.781579831901</v>
      </c>
      <c r="AR205" s="16">
        <v>11543.9413445378</v>
      </c>
      <c r="AS205" s="16">
        <v>11676.1011092437</v>
      </c>
      <c r="AT205" s="16">
        <v>11808.260873949601</v>
      </c>
      <c r="AU205" s="16">
        <v>11940.4206386555</v>
      </c>
      <c r="AV205" s="16">
        <v>12072.5804033614</v>
      </c>
      <c r="AW205" s="16">
        <v>12204.740168067199</v>
      </c>
      <c r="AX205" s="16">
        <v>12336.8999327731</v>
      </c>
      <c r="AY205" s="16">
        <v>12469.059697479001</v>
      </c>
      <c r="AZ205" s="16">
        <v>12601.219462184899</v>
      </c>
      <c r="BA205" s="16">
        <v>12733.3792268908</v>
      </c>
      <c r="BB205" s="33">
        <f t="shared" si="48"/>
        <v>144078.00625210098</v>
      </c>
      <c r="BC205" s="16">
        <f t="shared" si="49"/>
        <v>12300</v>
      </c>
      <c r="BD205" s="16">
        <f t="shared" si="47"/>
        <v>11900</v>
      </c>
      <c r="BE205" s="16">
        <f t="shared" si="47"/>
        <v>12800</v>
      </c>
      <c r="BF205" s="16">
        <f t="shared" si="47"/>
        <v>12700</v>
      </c>
      <c r="BG205" s="16">
        <f t="shared" si="47"/>
        <v>13100</v>
      </c>
      <c r="BH205" s="16">
        <f t="shared" si="47"/>
        <v>12300</v>
      </c>
      <c r="BI205" s="16">
        <f t="shared" si="47"/>
        <v>11700</v>
      </c>
      <c r="BJ205" s="16">
        <f t="shared" si="47"/>
        <v>12500</v>
      </c>
      <c r="BK205" s="16">
        <f t="shared" si="47"/>
        <v>11100</v>
      </c>
      <c r="BL205" s="16">
        <f t="shared" si="47"/>
        <v>10200</v>
      </c>
      <c r="BM205" s="16">
        <f t="shared" si="47"/>
        <v>10300</v>
      </c>
      <c r="BN205" s="16">
        <f t="shared" si="47"/>
        <v>13100</v>
      </c>
      <c r="BO205" s="39"/>
      <c r="BP205" s="39"/>
      <c r="BQ205" s="39"/>
      <c r="BR205" s="39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0">
        <f t="shared" si="50"/>
        <v>0.84897015994899272</v>
      </c>
      <c r="CH205" s="30">
        <f t="shared" si="51"/>
        <v>0.70342765107012062</v>
      </c>
    </row>
    <row r="206" spans="2:86" s="13" customFormat="1" x14ac:dyDescent="0.25">
      <c r="B206" s="14" t="s">
        <v>403</v>
      </c>
      <c r="C206" s="15">
        <v>10</v>
      </c>
      <c r="D206" s="14" t="s">
        <v>260</v>
      </c>
      <c r="E206" s="14" t="s">
        <v>404</v>
      </c>
      <c r="F206" s="16">
        <v>12566.24</v>
      </c>
      <c r="G206" s="16">
        <v>11263.82</v>
      </c>
      <c r="H206" s="16">
        <v>11070.32</v>
      </c>
      <c r="I206" s="16">
        <v>10726.28</v>
      </c>
      <c r="J206" s="16">
        <v>10657.33</v>
      </c>
      <c r="K206" s="16">
        <v>11900.56</v>
      </c>
      <c r="L206" s="16">
        <v>12124.45</v>
      </c>
      <c r="M206" s="16">
        <v>12621.99</v>
      </c>
      <c r="N206" s="16">
        <v>12371.01</v>
      </c>
      <c r="O206" s="16">
        <v>13091.64</v>
      </c>
      <c r="P206" s="16">
        <v>12873.13</v>
      </c>
      <c r="Q206" s="16">
        <v>13595.18</v>
      </c>
      <c r="R206" s="16">
        <v>14047.83</v>
      </c>
      <c r="S206" s="16">
        <v>13129.97</v>
      </c>
      <c r="T206" s="16">
        <v>13197.29</v>
      </c>
      <c r="U206" s="16">
        <v>13243.25</v>
      </c>
      <c r="V206" s="16">
        <v>13574.71</v>
      </c>
      <c r="W206" s="16">
        <v>15214.95</v>
      </c>
      <c r="X206" s="16">
        <v>14416.32</v>
      </c>
      <c r="Y206" s="16">
        <v>14547.77</v>
      </c>
      <c r="Z206" s="16">
        <v>14482.12</v>
      </c>
      <c r="AA206" s="16">
        <v>15158.53</v>
      </c>
      <c r="AB206" s="16">
        <v>14222.34</v>
      </c>
      <c r="AC206" s="16">
        <v>15584.92</v>
      </c>
      <c r="AD206" s="16">
        <v>16872.86</v>
      </c>
      <c r="AE206" s="16">
        <v>16170.15</v>
      </c>
      <c r="AF206" s="16">
        <v>16043.55</v>
      </c>
      <c r="AG206" s="16">
        <v>17199.38</v>
      </c>
      <c r="AH206" s="16">
        <v>18382.75</v>
      </c>
      <c r="AI206" s="16">
        <v>19824.52</v>
      </c>
      <c r="AJ206" s="16">
        <v>19663.43</v>
      </c>
      <c r="AK206" s="16">
        <v>18011.349999999999</v>
      </c>
      <c r="AL206" s="16">
        <v>18484.12</v>
      </c>
      <c r="AM206" s="16">
        <v>18296.849999999999</v>
      </c>
      <c r="AN206" s="16">
        <v>19059.810000000001</v>
      </c>
      <c r="AO206" s="16">
        <v>19097.761361344499</v>
      </c>
      <c r="AP206" s="16">
        <v>19343.366008403402</v>
      </c>
      <c r="AQ206" s="16">
        <v>19588.970655462199</v>
      </c>
      <c r="AR206" s="16">
        <v>19834.575302521</v>
      </c>
      <c r="AS206" s="16">
        <v>20080.1799495798</v>
      </c>
      <c r="AT206" s="16">
        <v>20325.784596638601</v>
      </c>
      <c r="AU206" s="16">
        <v>20571.3892436975</v>
      </c>
      <c r="AV206" s="16">
        <v>20816.993890756301</v>
      </c>
      <c r="AW206" s="16">
        <v>21062.598537815102</v>
      </c>
      <c r="AX206" s="16">
        <v>21308.203184873899</v>
      </c>
      <c r="AY206" s="16">
        <v>21553.807831932801</v>
      </c>
      <c r="AZ206" s="16">
        <v>21799.412478991599</v>
      </c>
      <c r="BA206" s="16">
        <v>22045.017126050399</v>
      </c>
      <c r="BB206" s="33">
        <f t="shared" si="48"/>
        <v>248330.2988067226</v>
      </c>
      <c r="BC206" s="16">
        <f t="shared" si="49"/>
        <v>19300</v>
      </c>
      <c r="BD206" s="16">
        <f t="shared" si="47"/>
        <v>18500</v>
      </c>
      <c r="BE206" s="16">
        <f t="shared" si="47"/>
        <v>18400</v>
      </c>
      <c r="BF206" s="16">
        <f t="shared" si="47"/>
        <v>19700</v>
      </c>
      <c r="BG206" s="16">
        <f t="shared" si="47"/>
        <v>21000</v>
      </c>
      <c r="BH206" s="16">
        <f t="shared" si="47"/>
        <v>22700</v>
      </c>
      <c r="BI206" s="16">
        <f t="shared" si="47"/>
        <v>22500</v>
      </c>
      <c r="BJ206" s="16">
        <f t="shared" si="47"/>
        <v>20600</v>
      </c>
      <c r="BK206" s="16">
        <f t="shared" si="47"/>
        <v>21100</v>
      </c>
      <c r="BL206" s="16">
        <f t="shared" si="47"/>
        <v>20900</v>
      </c>
      <c r="BM206" s="16">
        <f t="shared" si="47"/>
        <v>21800</v>
      </c>
      <c r="BN206" s="16">
        <f t="shared" si="47"/>
        <v>21800</v>
      </c>
      <c r="BO206" s="39"/>
      <c r="BP206" s="39"/>
      <c r="BQ206" s="39"/>
      <c r="BR206" s="39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0">
        <f t="shared" si="50"/>
        <v>0.95159448387334522</v>
      </c>
      <c r="CH206" s="30">
        <f t="shared" si="51"/>
        <v>0.89804680320345798</v>
      </c>
    </row>
    <row r="207" spans="2:86" s="13" customFormat="1" x14ac:dyDescent="0.25">
      <c r="B207" s="14" t="s">
        <v>405</v>
      </c>
      <c r="C207" s="15">
        <v>10</v>
      </c>
      <c r="D207" s="14" t="s">
        <v>260</v>
      </c>
      <c r="E207" s="14" t="s">
        <v>406</v>
      </c>
      <c r="F207" s="16">
        <v>3451.21</v>
      </c>
      <c r="G207" s="16">
        <v>3719.19</v>
      </c>
      <c r="H207" s="16">
        <v>3079.95</v>
      </c>
      <c r="I207" s="16">
        <v>1726.87</v>
      </c>
      <c r="J207" s="16">
        <v>858.46</v>
      </c>
      <c r="K207" s="16">
        <v>1118.8499999999999</v>
      </c>
      <c r="L207" s="16">
        <v>1165.94</v>
      </c>
      <c r="M207" s="16">
        <v>2145.34</v>
      </c>
      <c r="N207" s="16">
        <v>2991.2</v>
      </c>
      <c r="O207" s="16">
        <v>4772.7299999999996</v>
      </c>
      <c r="P207" s="16">
        <v>3810.25</v>
      </c>
      <c r="Q207" s="16">
        <v>5663.67</v>
      </c>
      <c r="R207" s="16">
        <v>6503.26</v>
      </c>
      <c r="S207" s="16">
        <v>6354.05</v>
      </c>
      <c r="T207" s="16">
        <v>6009.14</v>
      </c>
      <c r="U207" s="16">
        <v>5551.99</v>
      </c>
      <c r="V207" s="16">
        <v>5828.37</v>
      </c>
      <c r="W207" s="16">
        <v>4536.78</v>
      </c>
      <c r="X207" s="16">
        <v>3577.54</v>
      </c>
      <c r="Y207" s="16">
        <v>2466.91</v>
      </c>
      <c r="Z207" s="16">
        <v>3487.28</v>
      </c>
      <c r="AA207" s="16">
        <v>3565.45</v>
      </c>
      <c r="AB207" s="16">
        <v>3141.6</v>
      </c>
      <c r="AC207" s="16">
        <v>4328.53</v>
      </c>
      <c r="AD207" s="16">
        <v>3448.41</v>
      </c>
      <c r="AE207" s="16">
        <v>3327.26</v>
      </c>
      <c r="AF207" s="16">
        <v>1592.73</v>
      </c>
      <c r="AG207" s="16">
        <v>2209.6799999999998</v>
      </c>
      <c r="AH207" s="16">
        <v>1627.07</v>
      </c>
      <c r="AI207" s="16">
        <v>1540.99</v>
      </c>
      <c r="AJ207" s="16">
        <v>625.75</v>
      </c>
      <c r="AK207" s="16">
        <v>627.19000000000005</v>
      </c>
      <c r="AL207" s="16">
        <v>1822.88</v>
      </c>
      <c r="AM207" s="16">
        <v>2090.02</v>
      </c>
      <c r="AN207" s="16">
        <v>2053.64</v>
      </c>
      <c r="AO207" s="16">
        <v>2384.9613781512599</v>
      </c>
      <c r="AP207" s="16">
        <v>2341.5541848739499</v>
      </c>
      <c r="AQ207" s="16">
        <v>2298.14699159664</v>
      </c>
      <c r="AR207" s="16">
        <v>2254.73979831932</v>
      </c>
      <c r="AS207" s="16">
        <v>2211.3326050420101</v>
      </c>
      <c r="AT207" s="16">
        <v>2167.9254117647001</v>
      </c>
      <c r="AU207" s="16">
        <v>2124.5182184873902</v>
      </c>
      <c r="AV207" s="16">
        <v>2081.1110252100798</v>
      </c>
      <c r="AW207" s="16">
        <v>2037.7038319327701</v>
      </c>
      <c r="AX207" s="16">
        <v>1994.2966386554599</v>
      </c>
      <c r="AY207" s="16">
        <v>1950.88944537815</v>
      </c>
      <c r="AZ207" s="16">
        <v>1907.48225210084</v>
      </c>
      <c r="BA207" s="16">
        <v>1864.0750588235301</v>
      </c>
      <c r="BB207" s="33">
        <f t="shared" si="48"/>
        <v>25233.77546218484</v>
      </c>
      <c r="BC207" s="16">
        <f t="shared" si="49"/>
        <v>3700</v>
      </c>
      <c r="BD207" s="16">
        <f t="shared" si="47"/>
        <v>3600</v>
      </c>
      <c r="BE207" s="16">
        <f t="shared" si="47"/>
        <v>1700</v>
      </c>
      <c r="BF207" s="16">
        <f t="shared" si="47"/>
        <v>2400</v>
      </c>
      <c r="BG207" s="16">
        <f t="shared" si="47"/>
        <v>1800</v>
      </c>
      <c r="BH207" s="16">
        <f t="shared" si="47"/>
        <v>1700</v>
      </c>
      <c r="BI207" s="16">
        <f t="shared" si="47"/>
        <v>700</v>
      </c>
      <c r="BJ207" s="16">
        <f t="shared" si="47"/>
        <v>700</v>
      </c>
      <c r="BK207" s="16">
        <f t="shared" si="47"/>
        <v>2000</v>
      </c>
      <c r="BL207" s="16">
        <f t="shared" si="47"/>
        <v>2300</v>
      </c>
      <c r="BM207" s="16">
        <f t="shared" si="47"/>
        <v>2200</v>
      </c>
      <c r="BN207" s="16">
        <f t="shared" si="47"/>
        <v>2600</v>
      </c>
      <c r="BO207" s="39"/>
      <c r="BP207" s="39"/>
      <c r="BQ207" s="39"/>
      <c r="BR207" s="39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0">
        <f t="shared" si="50"/>
        <v>0.27157246544301405</v>
      </c>
      <c r="CH207" s="30">
        <f t="shared" si="51"/>
        <v>6.8153882954248082E-2</v>
      </c>
    </row>
    <row r="208" spans="2:86" s="13" customFormat="1" x14ac:dyDescent="0.25">
      <c r="B208" s="14" t="s">
        <v>407</v>
      </c>
      <c r="C208" s="15">
        <v>10</v>
      </c>
      <c r="D208" s="14" t="s">
        <v>260</v>
      </c>
      <c r="E208" s="14" t="s">
        <v>408</v>
      </c>
      <c r="F208" s="16">
        <v>6829.97</v>
      </c>
      <c r="G208" s="16">
        <v>5996.16</v>
      </c>
      <c r="H208" s="16">
        <v>7495.99</v>
      </c>
      <c r="I208" s="16">
        <v>7450.42</v>
      </c>
      <c r="J208" s="16">
        <v>7995.77</v>
      </c>
      <c r="K208" s="16">
        <v>7827.49</v>
      </c>
      <c r="L208" s="16">
        <v>7245.75</v>
      </c>
      <c r="M208" s="16">
        <v>5496.17</v>
      </c>
      <c r="N208" s="16">
        <v>6691.79</v>
      </c>
      <c r="O208" s="16">
        <v>6242.37</v>
      </c>
      <c r="P208" s="16">
        <v>6054.91</v>
      </c>
      <c r="Q208" s="16">
        <v>5273.86</v>
      </c>
      <c r="R208" s="16">
        <v>3491.01</v>
      </c>
      <c r="S208" s="16">
        <v>3187.51</v>
      </c>
      <c r="T208" s="16">
        <v>2289.96</v>
      </c>
      <c r="U208" s="16">
        <v>487.41</v>
      </c>
      <c r="V208" s="16">
        <v>551.61</v>
      </c>
      <c r="W208" s="16">
        <v>-424.21</v>
      </c>
      <c r="X208" s="16">
        <v>-1030.1099999999999</v>
      </c>
      <c r="Y208" s="16">
        <v>-2618.15</v>
      </c>
      <c r="Z208" s="16">
        <v>-2535.19</v>
      </c>
      <c r="AA208" s="16">
        <v>-1798.31</v>
      </c>
      <c r="AB208" s="16">
        <v>-746.07</v>
      </c>
      <c r="AC208" s="16">
        <v>-539.33000000000004</v>
      </c>
      <c r="AD208" s="16">
        <v>-980.29</v>
      </c>
      <c r="AE208" s="16">
        <v>-1857.81</v>
      </c>
      <c r="AF208" s="16">
        <v>-3264.77</v>
      </c>
      <c r="AG208" s="16">
        <v>-1798.83</v>
      </c>
      <c r="AH208" s="16">
        <v>-1699.04</v>
      </c>
      <c r="AI208" s="16">
        <v>-1554.72</v>
      </c>
      <c r="AJ208" s="16">
        <v>-578.01</v>
      </c>
      <c r="AK208" s="16">
        <v>545.44000000000005</v>
      </c>
      <c r="AL208" s="16">
        <v>-111.1</v>
      </c>
      <c r="AM208" s="16">
        <v>6.31</v>
      </c>
      <c r="AN208" s="16">
        <v>-199.22</v>
      </c>
      <c r="AO208" s="16">
        <v>-3680.7951932773299</v>
      </c>
      <c r="AP208" s="16">
        <v>-3995.4818151260301</v>
      </c>
      <c r="AQ208" s="16">
        <v>-4310.16843697483</v>
      </c>
      <c r="AR208" s="16">
        <v>-4624.8550588235303</v>
      </c>
      <c r="AS208" s="16">
        <v>-4939.5416806722296</v>
      </c>
      <c r="AT208" s="16">
        <v>-5254.2283025210299</v>
      </c>
      <c r="AU208" s="16">
        <v>-5568.9149243697302</v>
      </c>
      <c r="AV208" s="16">
        <v>-5883.6015462185296</v>
      </c>
      <c r="AW208" s="16">
        <v>-6198.2881680672299</v>
      </c>
      <c r="AX208" s="16">
        <v>-6512.9747899159302</v>
      </c>
      <c r="AY208" s="16">
        <v>-6827.6614117647296</v>
      </c>
      <c r="AZ208" s="16">
        <v>-7142.3480336134298</v>
      </c>
      <c r="BA208" s="16">
        <v>-7457.0346554622301</v>
      </c>
      <c r="BB208" s="33">
        <f t="shared" si="48"/>
        <v>-68715.098823529464</v>
      </c>
      <c r="BC208" s="16">
        <f t="shared" si="49"/>
        <v>-4400</v>
      </c>
      <c r="BD208" s="16">
        <f t="shared" si="47"/>
        <v>-8400</v>
      </c>
      <c r="BE208" s="16">
        <f t="shared" si="47"/>
        <v>-14800</v>
      </c>
      <c r="BF208" s="16">
        <f t="shared" ref="BF208:BN236" si="52">ROUND((AG208/SUM($AD208:$AO208)*$BB208),-2)</f>
        <v>-8100</v>
      </c>
      <c r="BG208" s="16">
        <f t="shared" si="52"/>
        <v>-7700</v>
      </c>
      <c r="BH208" s="16">
        <f t="shared" si="52"/>
        <v>-7000</v>
      </c>
      <c r="BI208" s="16">
        <f t="shared" si="52"/>
        <v>-2600</v>
      </c>
      <c r="BJ208" s="16">
        <f t="shared" si="52"/>
        <v>2500</v>
      </c>
      <c r="BK208" s="16">
        <f t="shared" si="52"/>
        <v>-500</v>
      </c>
      <c r="BL208" s="16">
        <f t="shared" si="52"/>
        <v>0</v>
      </c>
      <c r="BM208" s="16">
        <f t="shared" si="52"/>
        <v>-900</v>
      </c>
      <c r="BN208" s="16">
        <f t="shared" si="52"/>
        <v>-16700</v>
      </c>
      <c r="BO208" s="39"/>
      <c r="BP208" s="39"/>
      <c r="BQ208" s="39"/>
      <c r="BR208" s="39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0">
        <f t="shared" si="50"/>
        <v>0.8645243911955347</v>
      </c>
      <c r="CH208" s="30">
        <f t="shared" si="51"/>
        <v>0.73111446409261915</v>
      </c>
    </row>
    <row r="209" spans="2:86" s="13" customFormat="1" x14ac:dyDescent="0.25">
      <c r="B209" s="14" t="s">
        <v>409</v>
      </c>
      <c r="C209" s="15">
        <v>10</v>
      </c>
      <c r="D209" s="14" t="s">
        <v>260</v>
      </c>
      <c r="E209" s="14" t="s">
        <v>410</v>
      </c>
      <c r="F209" s="16">
        <v>1399.11</v>
      </c>
      <c r="G209" s="16">
        <v>2239.9</v>
      </c>
      <c r="H209" s="16">
        <v>1965.04</v>
      </c>
      <c r="I209" s="16">
        <v>692.06</v>
      </c>
      <c r="J209" s="16">
        <v>215.92</v>
      </c>
      <c r="K209" s="16">
        <v>-1443.77</v>
      </c>
      <c r="L209" s="16">
        <v>-1731.6</v>
      </c>
      <c r="M209" s="16">
        <v>-1680.3</v>
      </c>
      <c r="N209" s="16">
        <v>-2752</v>
      </c>
      <c r="O209" s="16">
        <v>-1899.29</v>
      </c>
      <c r="P209" s="16">
        <v>-2205.2800000000002</v>
      </c>
      <c r="Q209" s="16">
        <v>-911.58</v>
      </c>
      <c r="R209" s="16">
        <v>-719.88</v>
      </c>
      <c r="S209" s="16">
        <v>-659.58</v>
      </c>
      <c r="T209" s="16">
        <v>879.39</v>
      </c>
      <c r="U209" s="16">
        <v>-430.27</v>
      </c>
      <c r="V209" s="16">
        <v>596.22</v>
      </c>
      <c r="W209" s="16">
        <v>1157.8699999999999</v>
      </c>
      <c r="X209" s="16">
        <v>1986.03</v>
      </c>
      <c r="Y209" s="16">
        <v>1761.23</v>
      </c>
      <c r="Z209" s="16">
        <v>3395.14</v>
      </c>
      <c r="AA209" s="16">
        <v>2556.5100000000002</v>
      </c>
      <c r="AB209" s="16">
        <v>3224.08</v>
      </c>
      <c r="AC209" s="16">
        <v>2757.65</v>
      </c>
      <c r="AD209" s="16">
        <v>1639.18</v>
      </c>
      <c r="AE209" s="16">
        <v>2120.42</v>
      </c>
      <c r="AF209" s="16">
        <v>2358.6999999999998</v>
      </c>
      <c r="AG209" s="16">
        <v>1663.37</v>
      </c>
      <c r="AH209" s="16">
        <v>1794.38</v>
      </c>
      <c r="AI209" s="16">
        <v>369.02</v>
      </c>
      <c r="AJ209" s="16">
        <v>104.23</v>
      </c>
      <c r="AK209" s="16">
        <v>164.57</v>
      </c>
      <c r="AL209" s="16">
        <v>-228.76</v>
      </c>
      <c r="AM209" s="16">
        <v>487.94</v>
      </c>
      <c r="AN209" s="16">
        <v>17.760000000000002</v>
      </c>
      <c r="AO209" s="16">
        <v>1472.4803865546201</v>
      </c>
      <c r="AP209" s="16">
        <v>1521.13658263305</v>
      </c>
      <c r="AQ209" s="16">
        <v>1569.79277871148</v>
      </c>
      <c r="AR209" s="16">
        <v>1618.4489747899099</v>
      </c>
      <c r="AS209" s="16">
        <v>1667.1051708683401</v>
      </c>
      <c r="AT209" s="16">
        <v>1715.7613669467701</v>
      </c>
      <c r="AU209" s="16">
        <v>1764.41756302521</v>
      </c>
      <c r="AV209" s="16">
        <v>1813.07375910364</v>
      </c>
      <c r="AW209" s="16">
        <v>1861.7299551820699</v>
      </c>
      <c r="AX209" s="16">
        <v>1910.3861512604999</v>
      </c>
      <c r="AY209" s="16">
        <v>1959.0423473389301</v>
      </c>
      <c r="AZ209" s="16">
        <v>2007.69854341736</v>
      </c>
      <c r="BA209" s="16">
        <v>2056.35473949579</v>
      </c>
      <c r="BB209" s="33">
        <f t="shared" si="48"/>
        <v>21464.947932773048</v>
      </c>
      <c r="BC209" s="16">
        <f t="shared" si="49"/>
        <v>2900</v>
      </c>
      <c r="BD209" s="16">
        <f t="shared" ref="BD209:BH272" si="53">ROUND((AE209/SUM($AD209:$AO209)*$BB209),-2)</f>
        <v>3800</v>
      </c>
      <c r="BE209" s="16">
        <f t="shared" si="53"/>
        <v>4200</v>
      </c>
      <c r="BF209" s="16">
        <f t="shared" si="52"/>
        <v>3000</v>
      </c>
      <c r="BG209" s="16">
        <f t="shared" si="52"/>
        <v>3200</v>
      </c>
      <c r="BH209" s="16">
        <f t="shared" si="52"/>
        <v>700</v>
      </c>
      <c r="BI209" s="16">
        <f t="shared" si="52"/>
        <v>200</v>
      </c>
      <c r="BJ209" s="16">
        <f t="shared" si="52"/>
        <v>300</v>
      </c>
      <c r="BK209" s="16">
        <f t="shared" si="52"/>
        <v>-400</v>
      </c>
      <c r="BL209" s="16">
        <f t="shared" si="52"/>
        <v>900</v>
      </c>
      <c r="BM209" s="16">
        <f t="shared" si="52"/>
        <v>0</v>
      </c>
      <c r="BN209" s="16">
        <f t="shared" si="52"/>
        <v>2600</v>
      </c>
      <c r="BO209" s="39"/>
      <c r="BP209" s="39"/>
      <c r="BQ209" s="39"/>
      <c r="BR209" s="39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0">
        <f t="shared" si="50"/>
        <v>0.31930738505964024</v>
      </c>
      <c r="CH209" s="30">
        <f t="shared" si="51"/>
        <v>9.4482553559433857E-2</v>
      </c>
    </row>
    <row r="210" spans="2:86" s="13" customFormat="1" x14ac:dyDescent="0.25">
      <c r="B210" s="14" t="s">
        <v>411</v>
      </c>
      <c r="C210" s="15">
        <v>10</v>
      </c>
      <c r="D210" s="14" t="s">
        <v>260</v>
      </c>
      <c r="E210" s="14" t="s">
        <v>412</v>
      </c>
      <c r="F210" s="16">
        <v>6026.8</v>
      </c>
      <c r="G210" s="16">
        <v>5183.97</v>
      </c>
      <c r="H210" s="16">
        <v>6044.74</v>
      </c>
      <c r="I210" s="16">
        <v>5317.94</v>
      </c>
      <c r="J210" s="16">
        <v>6315.64</v>
      </c>
      <c r="K210" s="16">
        <v>6326.89</v>
      </c>
      <c r="L210" s="16">
        <v>7858.27</v>
      </c>
      <c r="M210" s="16">
        <v>7429.71</v>
      </c>
      <c r="N210" s="16">
        <v>6766.94</v>
      </c>
      <c r="O210" s="16">
        <v>6373.07</v>
      </c>
      <c r="P210" s="16">
        <v>5595.52</v>
      </c>
      <c r="Q210" s="16">
        <v>6277.98</v>
      </c>
      <c r="R210" s="16">
        <v>6937.73</v>
      </c>
      <c r="S210" s="16">
        <v>6884.81</v>
      </c>
      <c r="T210" s="16">
        <v>7513.57</v>
      </c>
      <c r="U210" s="16">
        <v>7466.15</v>
      </c>
      <c r="V210" s="16">
        <v>8399.75</v>
      </c>
      <c r="W210" s="16">
        <v>7548.98</v>
      </c>
      <c r="X210" s="16">
        <v>7412.25</v>
      </c>
      <c r="Y210" s="16">
        <v>7276.6</v>
      </c>
      <c r="Z210" s="16">
        <v>8106.68</v>
      </c>
      <c r="AA210" s="16">
        <v>6898.63</v>
      </c>
      <c r="AB210" s="16">
        <v>7192.08</v>
      </c>
      <c r="AC210" s="16">
        <v>6561.82</v>
      </c>
      <c r="AD210" s="16">
        <v>5120.26</v>
      </c>
      <c r="AE210" s="16">
        <v>6225.32</v>
      </c>
      <c r="AF210" s="16">
        <v>6841.36</v>
      </c>
      <c r="AG210" s="16">
        <v>7109.73</v>
      </c>
      <c r="AH210" s="16">
        <v>8031.18</v>
      </c>
      <c r="AI210" s="16">
        <v>8290.31</v>
      </c>
      <c r="AJ210" s="16">
        <v>7118.75</v>
      </c>
      <c r="AK210" s="16">
        <v>5620.42</v>
      </c>
      <c r="AL210" s="16">
        <v>5329.63</v>
      </c>
      <c r="AM210" s="16">
        <v>5238.25</v>
      </c>
      <c r="AN210" s="16">
        <v>4356.8599999999997</v>
      </c>
      <c r="AO210" s="16">
        <v>6648.5059831932804</v>
      </c>
      <c r="AP210" s="16">
        <v>6648.0283949579798</v>
      </c>
      <c r="AQ210" s="16">
        <v>6647.5508067226901</v>
      </c>
      <c r="AR210" s="16">
        <v>6647.0732184873896</v>
      </c>
      <c r="AS210" s="16">
        <v>6646.5956302520999</v>
      </c>
      <c r="AT210" s="16">
        <v>6646.1180420168103</v>
      </c>
      <c r="AU210" s="16">
        <v>6645.6404537815097</v>
      </c>
      <c r="AV210" s="16">
        <v>6645.16286554622</v>
      </c>
      <c r="AW210" s="16">
        <v>6644.6852773109204</v>
      </c>
      <c r="AX210" s="16">
        <v>6644.2076890756298</v>
      </c>
      <c r="AY210" s="16">
        <v>6643.7301008403401</v>
      </c>
      <c r="AZ210" s="16">
        <v>6643.2525126050396</v>
      </c>
      <c r="BA210" s="16">
        <v>6642.7749243697499</v>
      </c>
      <c r="BB210" s="33">
        <f t="shared" si="48"/>
        <v>79744.819915966378</v>
      </c>
      <c r="BC210" s="16">
        <f t="shared" si="49"/>
        <v>5400</v>
      </c>
      <c r="BD210" s="16">
        <f t="shared" si="53"/>
        <v>6500</v>
      </c>
      <c r="BE210" s="16">
        <f t="shared" si="53"/>
        <v>7200</v>
      </c>
      <c r="BF210" s="16">
        <f t="shared" si="52"/>
        <v>7500</v>
      </c>
      <c r="BG210" s="16">
        <f t="shared" si="52"/>
        <v>8400</v>
      </c>
      <c r="BH210" s="16">
        <f t="shared" si="52"/>
        <v>8700</v>
      </c>
      <c r="BI210" s="16">
        <f t="shared" si="52"/>
        <v>7500</v>
      </c>
      <c r="BJ210" s="16">
        <f t="shared" si="52"/>
        <v>5900</v>
      </c>
      <c r="BK210" s="16">
        <f t="shared" si="52"/>
        <v>5600</v>
      </c>
      <c r="BL210" s="16">
        <f t="shared" si="52"/>
        <v>5500</v>
      </c>
      <c r="BM210" s="16">
        <f t="shared" si="52"/>
        <v>4600</v>
      </c>
      <c r="BN210" s="16">
        <f t="shared" si="52"/>
        <v>7000</v>
      </c>
      <c r="BO210" s="39"/>
      <c r="BP210" s="39"/>
      <c r="BQ210" s="39"/>
      <c r="BR210" s="39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0">
        <f t="shared" si="50"/>
        <v>5.1502792735273603E-3</v>
      </c>
      <c r="CH210" s="30">
        <f t="shared" si="51"/>
        <v>2.4463129474105007E-5</v>
      </c>
    </row>
    <row r="211" spans="2:86" s="13" customFormat="1" x14ac:dyDescent="0.25">
      <c r="B211" s="14" t="s">
        <v>413</v>
      </c>
      <c r="C211" s="15">
        <v>10</v>
      </c>
      <c r="D211" s="14" t="s">
        <v>260</v>
      </c>
      <c r="E211" s="14" t="s">
        <v>414</v>
      </c>
      <c r="F211" s="16">
        <v>11727.91</v>
      </c>
      <c r="G211" s="16">
        <v>10424.16</v>
      </c>
      <c r="H211" s="16">
        <v>9701.5400000000009</v>
      </c>
      <c r="I211" s="16">
        <v>11118.25</v>
      </c>
      <c r="J211" s="16">
        <v>11499.63</v>
      </c>
      <c r="K211" s="16">
        <v>10974.25</v>
      </c>
      <c r="L211" s="16">
        <v>10197.129999999999</v>
      </c>
      <c r="M211" s="16">
        <v>10832.69</v>
      </c>
      <c r="N211" s="16">
        <v>11662.21</v>
      </c>
      <c r="O211" s="16">
        <v>11344.84</v>
      </c>
      <c r="P211" s="16">
        <v>11630.8</v>
      </c>
      <c r="Q211" s="16">
        <v>12742.11</v>
      </c>
      <c r="R211" s="16">
        <v>12685.76</v>
      </c>
      <c r="S211" s="16">
        <v>13011.61</v>
      </c>
      <c r="T211" s="16">
        <v>14496.79</v>
      </c>
      <c r="U211" s="16">
        <v>14450.68</v>
      </c>
      <c r="V211" s="16">
        <v>15134.97</v>
      </c>
      <c r="W211" s="16">
        <v>14979.87</v>
      </c>
      <c r="X211" s="16">
        <v>14681.94</v>
      </c>
      <c r="Y211" s="16">
        <v>14043.53</v>
      </c>
      <c r="Z211" s="16">
        <v>13617.94</v>
      </c>
      <c r="AA211" s="16">
        <v>13645.74</v>
      </c>
      <c r="AB211" s="16">
        <v>11869.89</v>
      </c>
      <c r="AC211" s="16">
        <v>11154.65</v>
      </c>
      <c r="AD211" s="16">
        <v>11768.36</v>
      </c>
      <c r="AE211" s="16">
        <v>12666.08</v>
      </c>
      <c r="AF211" s="16">
        <v>12704.38</v>
      </c>
      <c r="AG211" s="16">
        <v>12004.92</v>
      </c>
      <c r="AH211" s="16">
        <v>10710.22</v>
      </c>
      <c r="AI211" s="16">
        <v>11865.4</v>
      </c>
      <c r="AJ211" s="16">
        <v>13535.02</v>
      </c>
      <c r="AK211" s="16">
        <v>14273.72</v>
      </c>
      <c r="AL211" s="16">
        <v>12462.82</v>
      </c>
      <c r="AM211" s="16">
        <v>11602.02</v>
      </c>
      <c r="AN211" s="16">
        <v>12260.7</v>
      </c>
      <c r="AO211" s="16">
        <v>13262.3245378151</v>
      </c>
      <c r="AP211" s="16">
        <v>13311.052837535</v>
      </c>
      <c r="AQ211" s="16">
        <v>13359.7811372549</v>
      </c>
      <c r="AR211" s="16">
        <v>13408.5094369748</v>
      </c>
      <c r="AS211" s="16">
        <v>13457.2377366947</v>
      </c>
      <c r="AT211" s="16">
        <v>13505.9660364146</v>
      </c>
      <c r="AU211" s="16">
        <v>13554.6943361345</v>
      </c>
      <c r="AV211" s="16">
        <v>13603.4226358543</v>
      </c>
      <c r="AW211" s="16">
        <v>13652.1509355742</v>
      </c>
      <c r="AX211" s="16">
        <v>13700.8792352941</v>
      </c>
      <c r="AY211" s="16">
        <v>13749.607535014</v>
      </c>
      <c r="AZ211" s="16">
        <v>13798.3358347339</v>
      </c>
      <c r="BA211" s="16">
        <v>13847.0641344538</v>
      </c>
      <c r="BB211" s="33">
        <f t="shared" si="48"/>
        <v>162948.70183193279</v>
      </c>
      <c r="BC211" s="16">
        <f t="shared" si="49"/>
        <v>12900</v>
      </c>
      <c r="BD211" s="16">
        <f t="shared" si="53"/>
        <v>13800</v>
      </c>
      <c r="BE211" s="16">
        <f t="shared" si="53"/>
        <v>13900</v>
      </c>
      <c r="BF211" s="16">
        <f t="shared" si="52"/>
        <v>13100</v>
      </c>
      <c r="BG211" s="16">
        <f t="shared" si="52"/>
        <v>11700</v>
      </c>
      <c r="BH211" s="16">
        <f t="shared" si="52"/>
        <v>13000</v>
      </c>
      <c r="BI211" s="16">
        <f t="shared" si="52"/>
        <v>14800</v>
      </c>
      <c r="BJ211" s="16">
        <f t="shared" si="52"/>
        <v>15600</v>
      </c>
      <c r="BK211" s="16">
        <f t="shared" si="52"/>
        <v>13600</v>
      </c>
      <c r="BL211" s="16">
        <f t="shared" si="52"/>
        <v>12700</v>
      </c>
      <c r="BM211" s="16">
        <f t="shared" si="52"/>
        <v>13400</v>
      </c>
      <c r="BN211" s="16">
        <f t="shared" si="52"/>
        <v>14500</v>
      </c>
      <c r="BO211" s="39"/>
      <c r="BP211" s="39"/>
      <c r="BQ211" s="39"/>
      <c r="BR211" s="39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0">
        <f t="shared" si="50"/>
        <v>0.3586911758183251</v>
      </c>
      <c r="CH211" s="30">
        <f t="shared" si="51"/>
        <v>0.11949047380711712</v>
      </c>
    </row>
    <row r="212" spans="2:86" s="13" customFormat="1" x14ac:dyDescent="0.25">
      <c r="B212" s="14" t="s">
        <v>415</v>
      </c>
      <c r="C212" s="15">
        <v>10</v>
      </c>
      <c r="D212" s="14" t="s">
        <v>260</v>
      </c>
      <c r="E212" s="14" t="s">
        <v>416</v>
      </c>
      <c r="F212" s="16">
        <v>1624.22</v>
      </c>
      <c r="G212" s="16">
        <v>1582.24</v>
      </c>
      <c r="H212" s="16">
        <v>1471.57</v>
      </c>
      <c r="I212" s="16">
        <v>1301.42</v>
      </c>
      <c r="J212" s="16">
        <v>711.21</v>
      </c>
      <c r="K212" s="16">
        <v>1376.38</v>
      </c>
      <c r="L212" s="16">
        <v>793.73</v>
      </c>
      <c r="M212" s="16">
        <v>1646.37</v>
      </c>
      <c r="N212" s="16">
        <v>893.81</v>
      </c>
      <c r="O212" s="16">
        <v>848.77</v>
      </c>
      <c r="P212" s="16">
        <v>374.81</v>
      </c>
      <c r="Q212" s="16">
        <v>728.15</v>
      </c>
      <c r="R212" s="16">
        <v>1404.1</v>
      </c>
      <c r="S212" s="16">
        <v>2718.72</v>
      </c>
      <c r="T212" s="16">
        <v>2798</v>
      </c>
      <c r="U212" s="16">
        <v>4323.99</v>
      </c>
      <c r="V212" s="16">
        <v>4203.51</v>
      </c>
      <c r="W212" s="16">
        <v>3327.34</v>
      </c>
      <c r="X212" s="16">
        <v>2772.65</v>
      </c>
      <c r="Y212" s="16">
        <v>3583.6</v>
      </c>
      <c r="Z212" s="16">
        <v>2632.84</v>
      </c>
      <c r="AA212" s="16">
        <v>2109.5</v>
      </c>
      <c r="AB212" s="16">
        <v>2953.88</v>
      </c>
      <c r="AC212" s="16">
        <v>1885.79</v>
      </c>
      <c r="AD212" s="16">
        <v>2433.3000000000002</v>
      </c>
      <c r="AE212" s="16">
        <v>4289.92</v>
      </c>
      <c r="AF212" s="16">
        <v>5864.78</v>
      </c>
      <c r="AG212" s="16">
        <v>5017.8100000000004</v>
      </c>
      <c r="AH212" s="16">
        <v>5904.56</v>
      </c>
      <c r="AI212" s="16">
        <v>4998.96</v>
      </c>
      <c r="AJ212" s="16">
        <v>4707.01</v>
      </c>
      <c r="AK212" s="16">
        <v>5841.28</v>
      </c>
      <c r="AL212" s="16">
        <v>5557.11</v>
      </c>
      <c r="AM212" s="16">
        <v>5784.18</v>
      </c>
      <c r="AN212" s="16">
        <v>5132.7</v>
      </c>
      <c r="AO212" s="16">
        <v>5645.2984201680702</v>
      </c>
      <c r="AP212" s="16">
        <v>5794.4845070027995</v>
      </c>
      <c r="AQ212" s="16">
        <v>5943.6705938375299</v>
      </c>
      <c r="AR212" s="16">
        <v>6092.8566806722702</v>
      </c>
      <c r="AS212" s="16">
        <v>6242.0427675069996</v>
      </c>
      <c r="AT212" s="16">
        <v>6391.2288543417399</v>
      </c>
      <c r="AU212" s="16">
        <v>6540.4149411764702</v>
      </c>
      <c r="AV212" s="16">
        <v>6689.6010280111996</v>
      </c>
      <c r="AW212" s="16">
        <v>6838.7871148459399</v>
      </c>
      <c r="AX212" s="16">
        <v>6987.9732016806702</v>
      </c>
      <c r="AY212" s="16">
        <v>7137.1592885153996</v>
      </c>
      <c r="AZ212" s="16">
        <v>7286.3453753501399</v>
      </c>
      <c r="BA212" s="16">
        <v>7435.5314621848702</v>
      </c>
      <c r="BB212" s="33">
        <f t="shared" si="48"/>
        <v>79380.095815126042</v>
      </c>
      <c r="BC212" s="16">
        <f t="shared" si="49"/>
        <v>3200</v>
      </c>
      <c r="BD212" s="16">
        <f t="shared" si="53"/>
        <v>5600</v>
      </c>
      <c r="BE212" s="16">
        <f t="shared" si="53"/>
        <v>7600</v>
      </c>
      <c r="BF212" s="16">
        <f t="shared" si="52"/>
        <v>6500</v>
      </c>
      <c r="BG212" s="16">
        <f t="shared" si="52"/>
        <v>7700</v>
      </c>
      <c r="BH212" s="16">
        <f t="shared" si="52"/>
        <v>6500</v>
      </c>
      <c r="BI212" s="16">
        <f t="shared" si="52"/>
        <v>6100</v>
      </c>
      <c r="BJ212" s="16">
        <f t="shared" si="52"/>
        <v>7600</v>
      </c>
      <c r="BK212" s="16">
        <f t="shared" si="52"/>
        <v>7200</v>
      </c>
      <c r="BL212" s="16">
        <f t="shared" si="52"/>
        <v>7500</v>
      </c>
      <c r="BM212" s="16">
        <f t="shared" si="52"/>
        <v>6700</v>
      </c>
      <c r="BN212" s="16">
        <f t="shared" si="52"/>
        <v>7300</v>
      </c>
      <c r="BO212" s="39"/>
      <c r="BP212" s="39"/>
      <c r="BQ212" s="39"/>
      <c r="BR212" s="39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0">
        <f t="shared" si="50"/>
        <v>0.85983662844744979</v>
      </c>
      <c r="CH212" s="30">
        <f t="shared" si="51"/>
        <v>0.7226774079942303</v>
      </c>
    </row>
    <row r="213" spans="2:86" s="13" customFormat="1" x14ac:dyDescent="0.25">
      <c r="B213" s="14" t="s">
        <v>417</v>
      </c>
      <c r="C213" s="15">
        <v>10</v>
      </c>
      <c r="D213" s="14" t="s">
        <v>260</v>
      </c>
      <c r="E213" s="14" t="s">
        <v>418</v>
      </c>
      <c r="F213" s="16">
        <v>11416.32</v>
      </c>
      <c r="G213" s="16">
        <v>10961.12</v>
      </c>
      <c r="H213" s="16">
        <v>9680.3700000000008</v>
      </c>
      <c r="I213" s="16">
        <v>10777.37</v>
      </c>
      <c r="J213" s="16">
        <v>11602.07</v>
      </c>
      <c r="K213" s="16">
        <v>12746.9</v>
      </c>
      <c r="L213" s="16">
        <v>12556.74</v>
      </c>
      <c r="M213" s="16">
        <v>12861.89</v>
      </c>
      <c r="N213" s="16">
        <v>13008.05</v>
      </c>
      <c r="O213" s="16">
        <v>12642.77</v>
      </c>
      <c r="P213" s="16">
        <v>13007.76</v>
      </c>
      <c r="Q213" s="16">
        <v>12736.98</v>
      </c>
      <c r="R213" s="16">
        <v>12208.62</v>
      </c>
      <c r="S213" s="16">
        <v>11870.32</v>
      </c>
      <c r="T213" s="16">
        <v>12513.76</v>
      </c>
      <c r="U213" s="16">
        <v>13106</v>
      </c>
      <c r="V213" s="16">
        <v>14049.59</v>
      </c>
      <c r="W213" s="16">
        <v>13349.36</v>
      </c>
      <c r="X213" s="16">
        <v>14782.03</v>
      </c>
      <c r="Y213" s="16">
        <v>14064.28</v>
      </c>
      <c r="Z213" s="16">
        <v>13797.19</v>
      </c>
      <c r="AA213" s="16">
        <v>14785.33</v>
      </c>
      <c r="AB213" s="16">
        <v>16303.69</v>
      </c>
      <c r="AC213" s="16">
        <v>16657.400000000001</v>
      </c>
      <c r="AD213" s="16">
        <v>16088.02</v>
      </c>
      <c r="AE213" s="16">
        <v>16141.98</v>
      </c>
      <c r="AF213" s="16">
        <v>16594.439999999999</v>
      </c>
      <c r="AG213" s="16">
        <v>18237.95</v>
      </c>
      <c r="AH213" s="16">
        <v>17963.03</v>
      </c>
      <c r="AI213" s="16">
        <v>18521.900000000001</v>
      </c>
      <c r="AJ213" s="16">
        <v>18228.29</v>
      </c>
      <c r="AK213" s="16">
        <v>18016.38</v>
      </c>
      <c r="AL213" s="16">
        <v>17399.2</v>
      </c>
      <c r="AM213" s="16">
        <v>16068</v>
      </c>
      <c r="AN213" s="16">
        <v>15963.69</v>
      </c>
      <c r="AO213" s="16">
        <v>18283.132588235301</v>
      </c>
      <c r="AP213" s="16">
        <v>18504.0863193277</v>
      </c>
      <c r="AQ213" s="16">
        <v>18725.040050420201</v>
      </c>
      <c r="AR213" s="16">
        <v>18945.9937815126</v>
      </c>
      <c r="AS213" s="16">
        <v>19166.9475126051</v>
      </c>
      <c r="AT213" s="16">
        <v>19387.901243697499</v>
      </c>
      <c r="AU213" s="16">
        <v>19608.854974789901</v>
      </c>
      <c r="AV213" s="16">
        <v>19829.808705882398</v>
      </c>
      <c r="AW213" s="16">
        <v>20050.762436974801</v>
      </c>
      <c r="AX213" s="16">
        <v>20271.7161680672</v>
      </c>
      <c r="AY213" s="16">
        <v>20492.6698991597</v>
      </c>
      <c r="AZ213" s="16">
        <v>20713.623630252099</v>
      </c>
      <c r="BA213" s="16">
        <v>20934.577361344502</v>
      </c>
      <c r="BB213" s="33">
        <f t="shared" si="48"/>
        <v>236631.98208403369</v>
      </c>
      <c r="BC213" s="16">
        <f t="shared" si="49"/>
        <v>18300</v>
      </c>
      <c r="BD213" s="16">
        <f t="shared" si="53"/>
        <v>18400</v>
      </c>
      <c r="BE213" s="16">
        <f t="shared" si="53"/>
        <v>18900</v>
      </c>
      <c r="BF213" s="16">
        <f t="shared" si="52"/>
        <v>20800</v>
      </c>
      <c r="BG213" s="16">
        <f t="shared" si="52"/>
        <v>20500</v>
      </c>
      <c r="BH213" s="16">
        <f t="shared" si="52"/>
        <v>21100</v>
      </c>
      <c r="BI213" s="16">
        <f t="shared" si="52"/>
        <v>20800</v>
      </c>
      <c r="BJ213" s="16">
        <f t="shared" si="52"/>
        <v>20500</v>
      </c>
      <c r="BK213" s="16">
        <f t="shared" si="52"/>
        <v>19800</v>
      </c>
      <c r="BL213" s="16">
        <f t="shared" si="52"/>
        <v>18300</v>
      </c>
      <c r="BM213" s="16">
        <f t="shared" si="52"/>
        <v>18200</v>
      </c>
      <c r="BN213" s="16">
        <f t="shared" si="52"/>
        <v>20800</v>
      </c>
      <c r="BO213" s="39"/>
      <c r="BP213" s="39"/>
      <c r="BQ213" s="39"/>
      <c r="BR213" s="39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0">
        <f t="shared" si="50"/>
        <v>0.92533683991016979</v>
      </c>
      <c r="CH213" s="30">
        <f t="shared" si="51"/>
        <v>0.84552166472899426</v>
      </c>
    </row>
    <row r="214" spans="2:86" s="13" customFormat="1" x14ac:dyDescent="0.25">
      <c r="B214" s="14" t="s">
        <v>419</v>
      </c>
      <c r="C214" s="15">
        <v>10</v>
      </c>
      <c r="D214" s="14" t="s">
        <v>260</v>
      </c>
      <c r="E214" s="14" t="s">
        <v>420</v>
      </c>
      <c r="F214" s="16">
        <v>570.97</v>
      </c>
      <c r="G214" s="16">
        <v>279.76</v>
      </c>
      <c r="H214" s="16">
        <v>357.73</v>
      </c>
      <c r="I214" s="16">
        <v>59.08</v>
      </c>
      <c r="J214" s="16">
        <v>781.62</v>
      </c>
      <c r="K214" s="16">
        <v>1060.06</v>
      </c>
      <c r="L214" s="16">
        <v>2568.16</v>
      </c>
      <c r="M214" s="16">
        <v>4098.45</v>
      </c>
      <c r="N214" s="16">
        <v>4445</v>
      </c>
      <c r="O214" s="16">
        <v>3900.74</v>
      </c>
      <c r="P214" s="16">
        <v>3133.58</v>
      </c>
      <c r="Q214" s="16">
        <v>3300.62</v>
      </c>
      <c r="R214" s="16">
        <v>4414.1000000000004</v>
      </c>
      <c r="S214" s="16">
        <v>3720.33</v>
      </c>
      <c r="T214" s="16">
        <v>4590.03</v>
      </c>
      <c r="U214" s="16">
        <v>3531.09</v>
      </c>
      <c r="V214" s="16">
        <v>2983.28</v>
      </c>
      <c r="W214" s="16">
        <v>2487.52</v>
      </c>
      <c r="X214" s="16">
        <v>1971.63</v>
      </c>
      <c r="Y214" s="16">
        <v>1954.72</v>
      </c>
      <c r="Z214" s="16">
        <v>2166.63</v>
      </c>
      <c r="AA214" s="16">
        <v>4020.54</v>
      </c>
      <c r="AB214" s="16">
        <v>4560.41</v>
      </c>
      <c r="AC214" s="16">
        <v>3944.98</v>
      </c>
      <c r="AD214" s="16">
        <v>2379.29</v>
      </c>
      <c r="AE214" s="16">
        <v>2467.7199999999998</v>
      </c>
      <c r="AF214" s="16">
        <v>2519.38</v>
      </c>
      <c r="AG214" s="16">
        <v>2926.59</v>
      </c>
      <c r="AH214" s="16">
        <v>2844.02</v>
      </c>
      <c r="AI214" s="16">
        <v>2278.83</v>
      </c>
      <c r="AJ214" s="16">
        <v>3371.89</v>
      </c>
      <c r="AK214" s="16">
        <v>3313.07</v>
      </c>
      <c r="AL214" s="16">
        <v>4048.34</v>
      </c>
      <c r="AM214" s="16">
        <v>4606.92</v>
      </c>
      <c r="AN214" s="16">
        <v>4575.62</v>
      </c>
      <c r="AO214" s="16">
        <v>4064.45909243697</v>
      </c>
      <c r="AP214" s="16">
        <v>4131.1628515406101</v>
      </c>
      <c r="AQ214" s="16">
        <v>4197.8666106442497</v>
      </c>
      <c r="AR214" s="16">
        <v>4264.5703697478903</v>
      </c>
      <c r="AS214" s="16">
        <v>4331.2741288515399</v>
      </c>
      <c r="AT214" s="16">
        <v>4397.9778879551804</v>
      </c>
      <c r="AU214" s="16">
        <v>4464.6816470588201</v>
      </c>
      <c r="AV214" s="16">
        <v>4531.3854061624597</v>
      </c>
      <c r="AW214" s="16">
        <v>4598.0891652661003</v>
      </c>
      <c r="AX214" s="16">
        <v>4664.7929243697399</v>
      </c>
      <c r="AY214" s="16">
        <v>4731.4966834733796</v>
      </c>
      <c r="AZ214" s="16">
        <v>4798.2004425770301</v>
      </c>
      <c r="BA214" s="16">
        <v>4864.9042016806698</v>
      </c>
      <c r="BB214" s="33">
        <f t="shared" si="48"/>
        <v>53976.402319327659</v>
      </c>
      <c r="BC214" s="16">
        <f t="shared" si="49"/>
        <v>3300</v>
      </c>
      <c r="BD214" s="16">
        <f t="shared" si="53"/>
        <v>3400</v>
      </c>
      <c r="BE214" s="16">
        <f t="shared" si="53"/>
        <v>3500</v>
      </c>
      <c r="BF214" s="16">
        <f t="shared" si="52"/>
        <v>4000</v>
      </c>
      <c r="BG214" s="16">
        <f t="shared" si="52"/>
        <v>3900</v>
      </c>
      <c r="BH214" s="16">
        <f t="shared" si="52"/>
        <v>3100</v>
      </c>
      <c r="BI214" s="16">
        <f t="shared" si="52"/>
        <v>4600</v>
      </c>
      <c r="BJ214" s="16">
        <f t="shared" si="52"/>
        <v>4500</v>
      </c>
      <c r="BK214" s="16">
        <f t="shared" si="52"/>
        <v>5500</v>
      </c>
      <c r="BL214" s="16">
        <f t="shared" si="52"/>
        <v>6300</v>
      </c>
      <c r="BM214" s="16">
        <f t="shared" si="52"/>
        <v>6300</v>
      </c>
      <c r="BN214" s="16">
        <f t="shared" si="52"/>
        <v>5600</v>
      </c>
      <c r="BO214" s="39"/>
      <c r="BP214" s="39"/>
      <c r="BQ214" s="39"/>
      <c r="BR214" s="39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0">
        <f t="shared" si="50"/>
        <v>0.52259186713966488</v>
      </c>
      <c r="CH214" s="30">
        <f t="shared" si="51"/>
        <v>0.25667596867652304</v>
      </c>
    </row>
    <row r="215" spans="2:86" s="13" customFormat="1" x14ac:dyDescent="0.25">
      <c r="B215" s="14" t="s">
        <v>421</v>
      </c>
      <c r="C215" s="15">
        <v>10</v>
      </c>
      <c r="D215" s="14" t="s">
        <v>260</v>
      </c>
      <c r="E215" s="14" t="s">
        <v>422</v>
      </c>
      <c r="F215" s="16">
        <v>11875.83</v>
      </c>
      <c r="G215" s="16">
        <v>12671.56</v>
      </c>
      <c r="H215" s="16">
        <v>12773.02</v>
      </c>
      <c r="I215" s="16">
        <v>11293.13</v>
      </c>
      <c r="J215" s="16">
        <v>10704.74</v>
      </c>
      <c r="K215" s="16">
        <v>11883.99</v>
      </c>
      <c r="L215" s="16">
        <v>10936.56</v>
      </c>
      <c r="M215" s="16">
        <v>11458.66</v>
      </c>
      <c r="N215" s="16">
        <v>9866.26</v>
      </c>
      <c r="O215" s="16">
        <v>11456.17</v>
      </c>
      <c r="P215" s="16">
        <v>11747.41</v>
      </c>
      <c r="Q215" s="16">
        <v>10950.23</v>
      </c>
      <c r="R215" s="16">
        <v>10356.92</v>
      </c>
      <c r="S215" s="16">
        <v>11440.84</v>
      </c>
      <c r="T215" s="16">
        <v>9958.51</v>
      </c>
      <c r="U215" s="16">
        <v>9744.51</v>
      </c>
      <c r="V215" s="16">
        <v>10421.719999999999</v>
      </c>
      <c r="W215" s="16">
        <v>9716.7000000000007</v>
      </c>
      <c r="X215" s="16">
        <v>9837.2199999999993</v>
      </c>
      <c r="Y215" s="16">
        <v>10620.24</v>
      </c>
      <c r="Z215" s="16">
        <v>11205.19</v>
      </c>
      <c r="AA215" s="16">
        <v>11488.08</v>
      </c>
      <c r="AB215" s="16">
        <v>12467.62</v>
      </c>
      <c r="AC215" s="16">
        <v>13726.95</v>
      </c>
      <c r="AD215" s="16">
        <v>14608.22</v>
      </c>
      <c r="AE215" s="16">
        <v>13560.66</v>
      </c>
      <c r="AF215" s="16">
        <v>13390.62</v>
      </c>
      <c r="AG215" s="16">
        <v>14181.27</v>
      </c>
      <c r="AH215" s="16">
        <v>14325.67</v>
      </c>
      <c r="AI215" s="16">
        <v>14992.24</v>
      </c>
      <c r="AJ215" s="16">
        <v>14861.14</v>
      </c>
      <c r="AK215" s="16">
        <v>14167.44</v>
      </c>
      <c r="AL215" s="16">
        <v>15132.27</v>
      </c>
      <c r="AM215" s="16">
        <v>15148.82</v>
      </c>
      <c r="AN215" s="16">
        <v>15489.02</v>
      </c>
      <c r="AO215" s="16">
        <v>14427.001865546201</v>
      </c>
      <c r="AP215" s="16">
        <v>14548.407635854301</v>
      </c>
      <c r="AQ215" s="16">
        <v>14669.813406162501</v>
      </c>
      <c r="AR215" s="16">
        <v>14791.2191764706</v>
      </c>
      <c r="AS215" s="16">
        <v>14912.6249467787</v>
      </c>
      <c r="AT215" s="16">
        <v>15034.0307170868</v>
      </c>
      <c r="AU215" s="16">
        <v>15155.436487395</v>
      </c>
      <c r="AV215" s="16">
        <v>15276.8422577031</v>
      </c>
      <c r="AW215" s="16">
        <v>15398.248028011199</v>
      </c>
      <c r="AX215" s="16">
        <v>15519.653798319299</v>
      </c>
      <c r="AY215" s="16">
        <v>15641.059568627399</v>
      </c>
      <c r="AZ215" s="16">
        <v>15762.465338935601</v>
      </c>
      <c r="BA215" s="16">
        <v>15883.871109243701</v>
      </c>
      <c r="BB215" s="33">
        <f t="shared" si="48"/>
        <v>182593.67247058824</v>
      </c>
      <c r="BC215" s="16">
        <f t="shared" si="49"/>
        <v>15300</v>
      </c>
      <c r="BD215" s="16">
        <f t="shared" si="53"/>
        <v>14200</v>
      </c>
      <c r="BE215" s="16">
        <f t="shared" si="53"/>
        <v>14000</v>
      </c>
      <c r="BF215" s="16">
        <f t="shared" si="52"/>
        <v>14900</v>
      </c>
      <c r="BG215" s="16">
        <f t="shared" si="52"/>
        <v>15000</v>
      </c>
      <c r="BH215" s="16">
        <f t="shared" si="52"/>
        <v>15700</v>
      </c>
      <c r="BI215" s="16">
        <f t="shared" si="52"/>
        <v>15600</v>
      </c>
      <c r="BJ215" s="16">
        <f t="shared" si="52"/>
        <v>14800</v>
      </c>
      <c r="BK215" s="16">
        <f t="shared" si="52"/>
        <v>15900</v>
      </c>
      <c r="BL215" s="16">
        <f t="shared" si="52"/>
        <v>15900</v>
      </c>
      <c r="BM215" s="16">
        <f t="shared" si="52"/>
        <v>16200</v>
      </c>
      <c r="BN215" s="16">
        <f t="shared" si="52"/>
        <v>15100</v>
      </c>
      <c r="BO215" s="39"/>
      <c r="BP215" s="39"/>
      <c r="BQ215" s="39"/>
      <c r="BR215" s="39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0">
        <f t="shared" si="50"/>
        <v>0.69338108528737052</v>
      </c>
      <c r="CH215" s="30">
        <f t="shared" si="51"/>
        <v>0.45969968287337193</v>
      </c>
    </row>
    <row r="216" spans="2:86" s="13" customFormat="1" x14ac:dyDescent="0.25">
      <c r="B216" s="14" t="s">
        <v>423</v>
      </c>
      <c r="C216" s="15">
        <v>10</v>
      </c>
      <c r="D216" s="14" t="s">
        <v>260</v>
      </c>
      <c r="E216" s="14" t="s">
        <v>424</v>
      </c>
      <c r="F216" s="16">
        <v>5832.68</v>
      </c>
      <c r="G216" s="16">
        <v>5771.93</v>
      </c>
      <c r="H216" s="16">
        <v>6133.89</v>
      </c>
      <c r="I216" s="16">
        <v>6145.99</v>
      </c>
      <c r="J216" s="16">
        <v>7248.15</v>
      </c>
      <c r="K216" s="16">
        <v>6191.21</v>
      </c>
      <c r="L216" s="16">
        <v>7423.44</v>
      </c>
      <c r="M216" s="16">
        <v>7526.23</v>
      </c>
      <c r="N216" s="16">
        <v>8676.99</v>
      </c>
      <c r="O216" s="16">
        <v>9212.36</v>
      </c>
      <c r="P216" s="16">
        <v>9431.9699999999993</v>
      </c>
      <c r="Q216" s="16">
        <v>9440.6299999999992</v>
      </c>
      <c r="R216" s="16">
        <v>8385.92</v>
      </c>
      <c r="S216" s="16">
        <v>7653.49</v>
      </c>
      <c r="T216" s="16">
        <v>8986.57</v>
      </c>
      <c r="U216" s="16">
        <v>9106.02</v>
      </c>
      <c r="V216" s="16">
        <v>8833.18</v>
      </c>
      <c r="W216" s="16">
        <v>10281.85</v>
      </c>
      <c r="X216" s="16">
        <v>9957.74</v>
      </c>
      <c r="Y216" s="16">
        <v>10147.49</v>
      </c>
      <c r="Z216" s="16">
        <v>11804.22</v>
      </c>
      <c r="AA216" s="16">
        <v>10879.95</v>
      </c>
      <c r="AB216" s="16">
        <v>11380.66</v>
      </c>
      <c r="AC216" s="16">
        <v>11139.44</v>
      </c>
      <c r="AD216" s="16">
        <v>11244.55</v>
      </c>
      <c r="AE216" s="16">
        <v>10476.540000000001</v>
      </c>
      <c r="AF216" s="16">
        <v>10712.86</v>
      </c>
      <c r="AG216" s="16">
        <v>8908.01</v>
      </c>
      <c r="AH216" s="16">
        <v>7775.91</v>
      </c>
      <c r="AI216" s="16">
        <v>8411.1</v>
      </c>
      <c r="AJ216" s="16">
        <v>7130.04</v>
      </c>
      <c r="AK216" s="16">
        <v>7997.91</v>
      </c>
      <c r="AL216" s="16">
        <v>8068.16</v>
      </c>
      <c r="AM216" s="16">
        <v>7550.38</v>
      </c>
      <c r="AN216" s="16">
        <v>7677.34</v>
      </c>
      <c r="AO216" s="16">
        <v>9925.1997478991598</v>
      </c>
      <c r="AP216" s="16">
        <v>9994.7825910364209</v>
      </c>
      <c r="AQ216" s="16">
        <v>10064.3654341737</v>
      </c>
      <c r="AR216" s="16">
        <v>10133.948277310899</v>
      </c>
      <c r="AS216" s="16">
        <v>10203.5311204482</v>
      </c>
      <c r="AT216" s="16">
        <v>10273.1139635854</v>
      </c>
      <c r="AU216" s="16">
        <v>10342.696806722701</v>
      </c>
      <c r="AV216" s="16">
        <v>10412.2796498599</v>
      </c>
      <c r="AW216" s="16">
        <v>10481.862492997199</v>
      </c>
      <c r="AX216" s="16">
        <v>10551.4453361345</v>
      </c>
      <c r="AY216" s="16">
        <v>10621.0281792717</v>
      </c>
      <c r="AZ216" s="16">
        <v>10690.611022409001</v>
      </c>
      <c r="BA216" s="16">
        <v>10760.1938655462</v>
      </c>
      <c r="BB216" s="33">
        <f t="shared" si="48"/>
        <v>124529.8587394958</v>
      </c>
      <c r="BC216" s="16">
        <f t="shared" si="49"/>
        <v>13200</v>
      </c>
      <c r="BD216" s="16">
        <f t="shared" si="53"/>
        <v>12300</v>
      </c>
      <c r="BE216" s="16">
        <f t="shared" si="53"/>
        <v>12600</v>
      </c>
      <c r="BF216" s="16">
        <f t="shared" si="52"/>
        <v>10500</v>
      </c>
      <c r="BG216" s="16">
        <f t="shared" si="52"/>
        <v>9100</v>
      </c>
      <c r="BH216" s="16">
        <f t="shared" si="52"/>
        <v>9900</v>
      </c>
      <c r="BI216" s="16">
        <f t="shared" si="52"/>
        <v>8400</v>
      </c>
      <c r="BJ216" s="16">
        <f t="shared" si="52"/>
        <v>9400</v>
      </c>
      <c r="BK216" s="16">
        <f t="shared" si="52"/>
        <v>9500</v>
      </c>
      <c r="BL216" s="16">
        <f t="shared" si="52"/>
        <v>8900</v>
      </c>
      <c r="BM216" s="16">
        <f t="shared" si="52"/>
        <v>9000</v>
      </c>
      <c r="BN216" s="16">
        <f t="shared" si="52"/>
        <v>11700</v>
      </c>
      <c r="BO216" s="39"/>
      <c r="BP216" s="39"/>
      <c r="BQ216" s="39"/>
      <c r="BR216" s="39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0">
        <f t="shared" si="50"/>
        <v>0.43503044707105321</v>
      </c>
      <c r="CH216" s="30">
        <f t="shared" si="51"/>
        <v>0.17665768720542149</v>
      </c>
    </row>
    <row r="217" spans="2:86" s="13" customFormat="1" x14ac:dyDescent="0.25">
      <c r="B217" s="14" t="s">
        <v>425</v>
      </c>
      <c r="C217" s="15">
        <v>10</v>
      </c>
      <c r="D217" s="14" t="s">
        <v>260</v>
      </c>
      <c r="E217" s="14" t="s">
        <v>426</v>
      </c>
      <c r="F217" s="16">
        <v>6936.92</v>
      </c>
      <c r="G217" s="16">
        <v>6977.16</v>
      </c>
      <c r="H217" s="16">
        <v>5991.63</v>
      </c>
      <c r="I217" s="16">
        <v>6951.49</v>
      </c>
      <c r="J217" s="16">
        <v>5950.65</v>
      </c>
      <c r="K217" s="16">
        <v>5899.38</v>
      </c>
      <c r="L217" s="16">
        <v>5698.77</v>
      </c>
      <c r="M217" s="16">
        <v>4875.76</v>
      </c>
      <c r="N217" s="16">
        <v>4207.1099999999997</v>
      </c>
      <c r="O217" s="16">
        <v>5173.91</v>
      </c>
      <c r="P217" s="16">
        <v>4508.66</v>
      </c>
      <c r="Q217" s="16">
        <v>4800.46</v>
      </c>
      <c r="R217" s="16">
        <v>5509.74</v>
      </c>
      <c r="S217" s="16">
        <v>4990.76</v>
      </c>
      <c r="T217" s="16">
        <v>4685.3999999999996</v>
      </c>
      <c r="U217" s="16">
        <v>3735.98</v>
      </c>
      <c r="V217" s="16">
        <v>4115.38</v>
      </c>
      <c r="W217" s="16">
        <v>4118.76</v>
      </c>
      <c r="X217" s="16">
        <v>2915.71</v>
      </c>
      <c r="Y217" s="16">
        <v>2993.68</v>
      </c>
      <c r="Z217" s="16">
        <v>4265.3999999999996</v>
      </c>
      <c r="AA217" s="16">
        <v>5722.24</v>
      </c>
      <c r="AB217" s="16">
        <v>5120.6099999999997</v>
      </c>
      <c r="AC217" s="16">
        <v>6284.47</v>
      </c>
      <c r="AD217" s="16">
        <v>6611.79</v>
      </c>
      <c r="AE217" s="16">
        <v>6288.95</v>
      </c>
      <c r="AF217" s="16">
        <v>5520.38</v>
      </c>
      <c r="AG217" s="16">
        <v>5547.78</v>
      </c>
      <c r="AH217" s="16">
        <v>6865.9</v>
      </c>
      <c r="AI217" s="16">
        <v>7834.75</v>
      </c>
      <c r="AJ217" s="16">
        <v>6129.97</v>
      </c>
      <c r="AK217" s="16">
        <v>5504.97</v>
      </c>
      <c r="AL217" s="16">
        <v>5608.93</v>
      </c>
      <c r="AM217" s="16">
        <v>7287.32</v>
      </c>
      <c r="AN217" s="16">
        <v>6633.84</v>
      </c>
      <c r="AO217" s="16">
        <v>5797.4814789915999</v>
      </c>
      <c r="AP217" s="16">
        <v>5814.3818627451001</v>
      </c>
      <c r="AQ217" s="16">
        <v>5831.2822464986002</v>
      </c>
      <c r="AR217" s="16">
        <v>5848.1826302521004</v>
      </c>
      <c r="AS217" s="16">
        <v>5865.0830140055996</v>
      </c>
      <c r="AT217" s="16">
        <v>5881.9833977590997</v>
      </c>
      <c r="AU217" s="16">
        <v>5898.8837815126099</v>
      </c>
      <c r="AV217" s="16">
        <v>5915.78416526611</v>
      </c>
      <c r="AW217" s="16">
        <v>5932.6845490196101</v>
      </c>
      <c r="AX217" s="16">
        <v>5949.5849327731103</v>
      </c>
      <c r="AY217" s="16">
        <v>5966.4853165266104</v>
      </c>
      <c r="AZ217" s="16">
        <v>5983.3857002801096</v>
      </c>
      <c r="BA217" s="16">
        <v>6000.2860840336098</v>
      </c>
      <c r="BB217" s="33">
        <f t="shared" si="48"/>
        <v>70888.007680672265</v>
      </c>
      <c r="BC217" s="16">
        <f t="shared" si="49"/>
        <v>6200</v>
      </c>
      <c r="BD217" s="16">
        <f t="shared" si="53"/>
        <v>5900</v>
      </c>
      <c r="BE217" s="16">
        <f t="shared" si="53"/>
        <v>5200</v>
      </c>
      <c r="BF217" s="16">
        <f t="shared" si="52"/>
        <v>5200</v>
      </c>
      <c r="BG217" s="16">
        <f t="shared" si="52"/>
        <v>6400</v>
      </c>
      <c r="BH217" s="16">
        <f t="shared" si="52"/>
        <v>7300</v>
      </c>
      <c r="BI217" s="16">
        <f t="shared" si="52"/>
        <v>5700</v>
      </c>
      <c r="BJ217" s="16">
        <f t="shared" si="52"/>
        <v>5200</v>
      </c>
      <c r="BK217" s="16">
        <f t="shared" si="52"/>
        <v>5300</v>
      </c>
      <c r="BL217" s="16">
        <f t="shared" si="52"/>
        <v>6800</v>
      </c>
      <c r="BM217" s="16">
        <f t="shared" si="52"/>
        <v>6200</v>
      </c>
      <c r="BN217" s="16">
        <f t="shared" si="52"/>
        <v>5400</v>
      </c>
      <c r="BO217" s="39"/>
      <c r="BP217" s="39"/>
      <c r="BQ217" s="39"/>
      <c r="BR217" s="39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0">
        <f t="shared" si="50"/>
        <v>0.15182537562141657</v>
      </c>
      <c r="CH217" s="30">
        <f t="shared" si="51"/>
        <v>2.121421333608756E-2</v>
      </c>
    </row>
    <row r="218" spans="2:86" s="13" customFormat="1" x14ac:dyDescent="0.25">
      <c r="B218" s="14" t="s">
        <v>427</v>
      </c>
      <c r="C218" s="15">
        <v>10</v>
      </c>
      <c r="D218" s="14" t="s">
        <v>260</v>
      </c>
      <c r="E218" s="14" t="s">
        <v>428</v>
      </c>
      <c r="F218" s="16">
        <v>4343.72</v>
      </c>
      <c r="G218" s="16">
        <v>4638.6000000000004</v>
      </c>
      <c r="H218" s="16">
        <v>5093.28</v>
      </c>
      <c r="I218" s="16">
        <v>5682.76</v>
      </c>
      <c r="J218" s="16">
        <v>5261.22</v>
      </c>
      <c r="K218" s="16">
        <v>5655.52</v>
      </c>
      <c r="L218" s="16">
        <v>5337.06</v>
      </c>
      <c r="M218" s="16">
        <v>4325.78</v>
      </c>
      <c r="N218" s="16">
        <v>4603.0600000000004</v>
      </c>
      <c r="O218" s="16">
        <v>4763.92</v>
      </c>
      <c r="P218" s="16">
        <v>6430.98</v>
      </c>
      <c r="Q218" s="16">
        <v>4767.12</v>
      </c>
      <c r="R218" s="16">
        <v>4380.22</v>
      </c>
      <c r="S218" s="16">
        <v>4854.8999999999996</v>
      </c>
      <c r="T218" s="16">
        <v>3903.77</v>
      </c>
      <c r="U218" s="16">
        <v>3065.15</v>
      </c>
      <c r="V218" s="16">
        <v>3621.9</v>
      </c>
      <c r="W218" s="16">
        <v>2839.08</v>
      </c>
      <c r="X218" s="16">
        <v>4305.59</v>
      </c>
      <c r="Y218" s="16">
        <v>5192.8599999999997</v>
      </c>
      <c r="Z218" s="16">
        <v>6583.73</v>
      </c>
      <c r="AA218" s="16">
        <v>4634.9799999999996</v>
      </c>
      <c r="AB218" s="16">
        <v>4933.67</v>
      </c>
      <c r="AC218" s="16">
        <v>6065.11</v>
      </c>
      <c r="AD218" s="16">
        <v>5461.4</v>
      </c>
      <c r="AE218" s="16">
        <v>3847.28</v>
      </c>
      <c r="AF218" s="16">
        <v>2982.58</v>
      </c>
      <c r="AG218" s="16">
        <v>2734.35</v>
      </c>
      <c r="AH218" s="16">
        <v>3485.83</v>
      </c>
      <c r="AI218" s="16">
        <v>2061.89</v>
      </c>
      <c r="AJ218" s="16">
        <v>2607.7800000000002</v>
      </c>
      <c r="AK218" s="16">
        <v>3561.93</v>
      </c>
      <c r="AL218" s="16">
        <v>3178.7</v>
      </c>
      <c r="AM218" s="16">
        <v>3048</v>
      </c>
      <c r="AN218" s="16">
        <v>1522.72</v>
      </c>
      <c r="AO218" s="16">
        <v>3009.9334285714299</v>
      </c>
      <c r="AP218" s="16">
        <v>2939.4115714285699</v>
      </c>
      <c r="AQ218" s="16">
        <v>2868.8897142857199</v>
      </c>
      <c r="AR218" s="16">
        <v>2798.36785714286</v>
      </c>
      <c r="AS218" s="16">
        <v>2727.846</v>
      </c>
      <c r="AT218" s="16">
        <v>2657.32414285715</v>
      </c>
      <c r="AU218" s="16">
        <v>2586.8022857142901</v>
      </c>
      <c r="AV218" s="16">
        <v>2516.2804285714301</v>
      </c>
      <c r="AW218" s="16">
        <v>2445.7585714285701</v>
      </c>
      <c r="AX218" s="16">
        <v>2375.2367142857202</v>
      </c>
      <c r="AY218" s="16">
        <v>2304.7148571428602</v>
      </c>
      <c r="AZ218" s="16">
        <v>2234.1930000000002</v>
      </c>
      <c r="BA218" s="16">
        <v>2163.6711428571498</v>
      </c>
      <c r="BB218" s="33">
        <f t="shared" si="48"/>
        <v>30618.496285714322</v>
      </c>
      <c r="BC218" s="16">
        <f t="shared" si="49"/>
        <v>4500</v>
      </c>
      <c r="BD218" s="16">
        <f t="shared" si="53"/>
        <v>3100</v>
      </c>
      <c r="BE218" s="16">
        <f t="shared" si="53"/>
        <v>2400</v>
      </c>
      <c r="BF218" s="16">
        <f t="shared" si="52"/>
        <v>2200</v>
      </c>
      <c r="BG218" s="16">
        <f t="shared" si="52"/>
        <v>2800</v>
      </c>
      <c r="BH218" s="16">
        <f t="shared" si="52"/>
        <v>1700</v>
      </c>
      <c r="BI218" s="16">
        <f t="shared" si="52"/>
        <v>2100</v>
      </c>
      <c r="BJ218" s="16">
        <f t="shared" si="52"/>
        <v>2900</v>
      </c>
      <c r="BK218" s="16">
        <f t="shared" si="52"/>
        <v>2600</v>
      </c>
      <c r="BL218" s="16">
        <f t="shared" si="52"/>
        <v>2500</v>
      </c>
      <c r="BM218" s="16">
        <f t="shared" si="52"/>
        <v>1200</v>
      </c>
      <c r="BN218" s="16">
        <f t="shared" si="52"/>
        <v>2500</v>
      </c>
      <c r="BO218" s="39"/>
      <c r="BP218" s="39"/>
      <c r="BQ218" s="39"/>
      <c r="BR218" s="39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0">
        <f t="shared" si="50"/>
        <v>0.60489015015050729</v>
      </c>
      <c r="CH218" s="30">
        <f t="shared" si="51"/>
        <v>0.34646645832963952</v>
      </c>
    </row>
    <row r="219" spans="2:86" s="13" customFormat="1" x14ac:dyDescent="0.25">
      <c r="B219" s="14" t="s">
        <v>429</v>
      </c>
      <c r="C219" s="15">
        <v>10</v>
      </c>
      <c r="D219" s="14" t="s">
        <v>260</v>
      </c>
      <c r="E219" s="14" t="s">
        <v>430</v>
      </c>
      <c r="F219" s="16">
        <v>5367.67</v>
      </c>
      <c r="G219" s="16">
        <v>4938.58</v>
      </c>
      <c r="H219" s="16">
        <v>6309.52</v>
      </c>
      <c r="I219" s="16">
        <v>7917.72</v>
      </c>
      <c r="J219" s="16">
        <v>8428.07</v>
      </c>
      <c r="K219" s="16">
        <v>9457.9699999999993</v>
      </c>
      <c r="L219" s="16">
        <v>9526.92</v>
      </c>
      <c r="M219" s="16">
        <v>10817.53</v>
      </c>
      <c r="N219" s="16">
        <v>12175.65</v>
      </c>
      <c r="O219" s="16">
        <v>11374.77</v>
      </c>
      <c r="P219" s="16">
        <v>11851.66</v>
      </c>
      <c r="Q219" s="16">
        <v>9995.75</v>
      </c>
      <c r="R219" s="16">
        <v>9441.11</v>
      </c>
      <c r="S219" s="16">
        <v>8362.69</v>
      </c>
      <c r="T219" s="16">
        <v>8975.65</v>
      </c>
      <c r="U219" s="16">
        <v>9026.7199999999993</v>
      </c>
      <c r="V219" s="16">
        <v>8804.2000000000007</v>
      </c>
      <c r="W219" s="16">
        <v>10127.44</v>
      </c>
      <c r="X219" s="16">
        <v>8722.73</v>
      </c>
      <c r="Y219" s="16">
        <v>7280.6</v>
      </c>
      <c r="Z219" s="16">
        <v>6891.27</v>
      </c>
      <c r="AA219" s="16">
        <v>5805.35</v>
      </c>
      <c r="AB219" s="16">
        <v>5207.62</v>
      </c>
      <c r="AC219" s="16">
        <v>4105.3599999999997</v>
      </c>
      <c r="AD219" s="16">
        <v>4485.18</v>
      </c>
      <c r="AE219" s="16">
        <v>4573.38</v>
      </c>
      <c r="AF219" s="16">
        <v>4356.54</v>
      </c>
      <c r="AG219" s="16">
        <v>3476.86</v>
      </c>
      <c r="AH219" s="16">
        <v>4154.88</v>
      </c>
      <c r="AI219" s="16">
        <v>4851.3</v>
      </c>
      <c r="AJ219" s="16">
        <v>4409.2700000000004</v>
      </c>
      <c r="AK219" s="16">
        <v>4480.8100000000004</v>
      </c>
      <c r="AL219" s="16">
        <v>5316.9</v>
      </c>
      <c r="AM219" s="16">
        <v>4146.41</v>
      </c>
      <c r="AN219" s="16">
        <v>4399.22</v>
      </c>
      <c r="AO219" s="16">
        <v>4180.3844033613404</v>
      </c>
      <c r="AP219" s="16">
        <v>4016.49575910364</v>
      </c>
      <c r="AQ219" s="16">
        <v>3852.60711484593</v>
      </c>
      <c r="AR219" s="16">
        <v>3688.71847058823</v>
      </c>
      <c r="AS219" s="16">
        <v>3524.8298263305301</v>
      </c>
      <c r="AT219" s="16">
        <v>3360.9411820728301</v>
      </c>
      <c r="AU219" s="16">
        <v>3197.0525378151201</v>
      </c>
      <c r="AV219" s="16">
        <v>3033.1638935574201</v>
      </c>
      <c r="AW219" s="16">
        <v>2869.2752492997201</v>
      </c>
      <c r="AX219" s="16">
        <v>2705.3866050420102</v>
      </c>
      <c r="AY219" s="16">
        <v>2541.4979607843102</v>
      </c>
      <c r="AZ219" s="16">
        <v>2377.6093165266102</v>
      </c>
      <c r="BA219" s="16">
        <v>2213.7206722689002</v>
      </c>
      <c r="BB219" s="33">
        <f t="shared" si="48"/>
        <v>37381.298588235251</v>
      </c>
      <c r="BC219" s="16">
        <f t="shared" si="49"/>
        <v>3200</v>
      </c>
      <c r="BD219" s="16">
        <f t="shared" si="53"/>
        <v>3200</v>
      </c>
      <c r="BE219" s="16">
        <f t="shared" si="53"/>
        <v>3100</v>
      </c>
      <c r="BF219" s="16">
        <f t="shared" si="52"/>
        <v>2500</v>
      </c>
      <c r="BG219" s="16">
        <f t="shared" si="52"/>
        <v>2900</v>
      </c>
      <c r="BH219" s="16">
        <f t="shared" si="52"/>
        <v>3400</v>
      </c>
      <c r="BI219" s="16">
        <f t="shared" si="52"/>
        <v>3100</v>
      </c>
      <c r="BJ219" s="16">
        <f t="shared" si="52"/>
        <v>3200</v>
      </c>
      <c r="BK219" s="16">
        <f t="shared" si="52"/>
        <v>3800</v>
      </c>
      <c r="BL219" s="16">
        <f t="shared" si="52"/>
        <v>2900</v>
      </c>
      <c r="BM219" s="16">
        <f t="shared" si="52"/>
        <v>3100</v>
      </c>
      <c r="BN219" s="16">
        <f t="shared" si="52"/>
        <v>3000</v>
      </c>
      <c r="BO219" s="39"/>
      <c r="BP219" s="39"/>
      <c r="BQ219" s="39"/>
      <c r="BR219" s="39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0">
        <f t="shared" si="50"/>
        <v>0.65438114453705498</v>
      </c>
      <c r="CH219" s="30">
        <f t="shared" si="51"/>
        <v>0.40764435121743003</v>
      </c>
    </row>
    <row r="220" spans="2:86" s="13" customFormat="1" x14ac:dyDescent="0.25">
      <c r="B220" s="14" t="s">
        <v>431</v>
      </c>
      <c r="C220" s="15">
        <v>10</v>
      </c>
      <c r="D220" s="14" t="s">
        <v>260</v>
      </c>
      <c r="E220" s="14" t="s">
        <v>432</v>
      </c>
      <c r="F220" s="16">
        <v>3483.43</v>
      </c>
      <c r="G220" s="16">
        <v>4170.6099999999997</v>
      </c>
      <c r="H220" s="16">
        <v>2696.73</v>
      </c>
      <c r="I220" s="16">
        <v>3582.05</v>
      </c>
      <c r="J220" s="16">
        <v>3790.76</v>
      </c>
      <c r="K220" s="16">
        <v>4507.6899999999996</v>
      </c>
      <c r="L220" s="16">
        <v>4356.32</v>
      </c>
      <c r="M220" s="16">
        <v>3638.62</v>
      </c>
      <c r="N220" s="16">
        <v>3939.74</v>
      </c>
      <c r="O220" s="16">
        <v>3563.6</v>
      </c>
      <c r="P220" s="16">
        <v>3953.41</v>
      </c>
      <c r="Q220" s="16">
        <v>2434.7800000000002</v>
      </c>
      <c r="R220" s="16">
        <v>1209.4000000000001</v>
      </c>
      <c r="S220" s="16">
        <v>1210.77</v>
      </c>
      <c r="T220" s="16">
        <v>3111.26</v>
      </c>
      <c r="U220" s="16">
        <v>4120.08</v>
      </c>
      <c r="V220" s="16">
        <v>5766.94</v>
      </c>
      <c r="W220" s="16">
        <v>5442.37</v>
      </c>
      <c r="X220" s="16">
        <v>5484.09</v>
      </c>
      <c r="Y220" s="16">
        <v>6466.37</v>
      </c>
      <c r="Z220" s="16">
        <v>7101.8</v>
      </c>
      <c r="AA220" s="16">
        <v>5621.88</v>
      </c>
      <c r="AB220" s="16">
        <v>6868.23</v>
      </c>
      <c r="AC220" s="16">
        <v>8264.89</v>
      </c>
      <c r="AD220" s="16">
        <v>7657.01</v>
      </c>
      <c r="AE220" s="16">
        <v>8449.15</v>
      </c>
      <c r="AF220" s="16">
        <v>10070.25</v>
      </c>
      <c r="AG220" s="16">
        <v>10442.61</v>
      </c>
      <c r="AH220" s="16">
        <v>11071.01</v>
      </c>
      <c r="AI220" s="16">
        <v>10424.799999999999</v>
      </c>
      <c r="AJ220" s="16">
        <v>10185.4</v>
      </c>
      <c r="AK220" s="16">
        <v>9428.7900000000009</v>
      </c>
      <c r="AL220" s="16">
        <v>10006.6</v>
      </c>
      <c r="AM220" s="16">
        <v>9536.24</v>
      </c>
      <c r="AN220" s="16">
        <v>10869.45</v>
      </c>
      <c r="AO220" s="16">
        <v>10704.321781512601</v>
      </c>
      <c r="AP220" s="16">
        <v>10961.026753501401</v>
      </c>
      <c r="AQ220" s="16">
        <v>11217.731725490199</v>
      </c>
      <c r="AR220" s="16">
        <v>11474.436697478999</v>
      </c>
      <c r="AS220" s="16">
        <v>11731.141669467799</v>
      </c>
      <c r="AT220" s="16">
        <v>11987.846641456599</v>
      </c>
      <c r="AU220" s="16">
        <v>12244.551613445399</v>
      </c>
      <c r="AV220" s="16">
        <v>12501.256585434199</v>
      </c>
      <c r="AW220" s="16">
        <v>12757.961557422999</v>
      </c>
      <c r="AX220" s="16">
        <v>13014.666529411799</v>
      </c>
      <c r="AY220" s="16">
        <v>13271.371501400599</v>
      </c>
      <c r="AZ220" s="16">
        <v>13528.076473389399</v>
      </c>
      <c r="BA220" s="16">
        <v>13784.781445378199</v>
      </c>
      <c r="BB220" s="33">
        <f t="shared" si="48"/>
        <v>148474.84919327759</v>
      </c>
      <c r="BC220" s="16">
        <f t="shared" si="49"/>
        <v>9600</v>
      </c>
      <c r="BD220" s="16">
        <f t="shared" si="53"/>
        <v>10600</v>
      </c>
      <c r="BE220" s="16">
        <f t="shared" si="53"/>
        <v>12600</v>
      </c>
      <c r="BF220" s="16">
        <f t="shared" si="52"/>
        <v>13000</v>
      </c>
      <c r="BG220" s="16">
        <f t="shared" si="52"/>
        <v>13800</v>
      </c>
      <c r="BH220" s="16">
        <f t="shared" si="52"/>
        <v>13000</v>
      </c>
      <c r="BI220" s="16">
        <f t="shared" si="52"/>
        <v>12700</v>
      </c>
      <c r="BJ220" s="16">
        <f t="shared" si="52"/>
        <v>11800</v>
      </c>
      <c r="BK220" s="16">
        <f t="shared" si="52"/>
        <v>12500</v>
      </c>
      <c r="BL220" s="16">
        <f t="shared" si="52"/>
        <v>11900</v>
      </c>
      <c r="BM220" s="16">
        <f t="shared" si="52"/>
        <v>13600</v>
      </c>
      <c r="BN220" s="16">
        <f t="shared" si="52"/>
        <v>13400</v>
      </c>
      <c r="BO220" s="39"/>
      <c r="BP220" s="39"/>
      <c r="BQ220" s="39"/>
      <c r="BR220" s="39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0">
        <f t="shared" si="50"/>
        <v>0.88428462538285191</v>
      </c>
      <c r="CH220" s="30">
        <f t="shared" si="51"/>
        <v>0.76718763505386633</v>
      </c>
    </row>
    <row r="221" spans="2:86" s="13" customFormat="1" x14ac:dyDescent="0.25">
      <c r="B221" s="14" t="s">
        <v>433</v>
      </c>
      <c r="C221" s="15">
        <v>10</v>
      </c>
      <c r="D221" s="14" t="s">
        <v>260</v>
      </c>
      <c r="E221" s="14" t="s">
        <v>434</v>
      </c>
      <c r="F221" s="16">
        <v>10918.06</v>
      </c>
      <c r="G221" s="16">
        <v>9796.07</v>
      </c>
      <c r="H221" s="16">
        <v>10089.620000000001</v>
      </c>
      <c r="I221" s="16">
        <v>10400.81</v>
      </c>
      <c r="J221" s="16">
        <v>10506.38</v>
      </c>
      <c r="K221" s="16">
        <v>11936.53</v>
      </c>
      <c r="L221" s="16">
        <v>12053.7</v>
      </c>
      <c r="M221" s="16">
        <v>11496.31</v>
      </c>
      <c r="N221" s="16">
        <v>12079.7</v>
      </c>
      <c r="O221" s="16">
        <v>12590.14</v>
      </c>
      <c r="P221" s="16">
        <v>12740.94</v>
      </c>
      <c r="Q221" s="16">
        <v>11736.9</v>
      </c>
      <c r="R221" s="16">
        <v>10640.25</v>
      </c>
      <c r="S221" s="16">
        <v>10624.55</v>
      </c>
      <c r="T221" s="16">
        <v>9635.86</v>
      </c>
      <c r="U221" s="16">
        <v>9938.32</v>
      </c>
      <c r="V221" s="16">
        <v>9868.83</v>
      </c>
      <c r="W221" s="16">
        <v>9554.25</v>
      </c>
      <c r="X221" s="16">
        <v>9354.69</v>
      </c>
      <c r="Y221" s="16">
        <v>9098.56</v>
      </c>
      <c r="Z221" s="16">
        <v>8848.1200000000008</v>
      </c>
      <c r="AA221" s="16">
        <v>8734.58</v>
      </c>
      <c r="AB221" s="16">
        <v>9803.14</v>
      </c>
      <c r="AC221" s="16">
        <v>9589.0300000000007</v>
      </c>
      <c r="AD221" s="16">
        <v>8427.82</v>
      </c>
      <c r="AE221" s="16">
        <v>7932.7</v>
      </c>
      <c r="AF221" s="16">
        <v>7134.28</v>
      </c>
      <c r="AG221" s="16">
        <v>7507.08</v>
      </c>
      <c r="AH221" s="16">
        <v>8182.36</v>
      </c>
      <c r="AI221" s="16">
        <v>8233.11</v>
      </c>
      <c r="AJ221" s="16">
        <v>9106.86</v>
      </c>
      <c r="AK221" s="16">
        <v>9011.94</v>
      </c>
      <c r="AL221" s="16">
        <v>8658.2000000000007</v>
      </c>
      <c r="AM221" s="16">
        <v>8057.56</v>
      </c>
      <c r="AN221" s="16">
        <v>6800.99</v>
      </c>
      <c r="AO221" s="16">
        <v>7602.60514285714</v>
      </c>
      <c r="AP221" s="16">
        <v>7483.5621904761801</v>
      </c>
      <c r="AQ221" s="16">
        <v>7364.5192380952303</v>
      </c>
      <c r="AR221" s="16">
        <v>7245.4762857142796</v>
      </c>
      <c r="AS221" s="16">
        <v>7126.4333333333298</v>
      </c>
      <c r="AT221" s="16">
        <v>7007.3903809523799</v>
      </c>
      <c r="AU221" s="16">
        <v>6888.3474285714201</v>
      </c>
      <c r="AV221" s="16">
        <v>6769.3044761904703</v>
      </c>
      <c r="AW221" s="16">
        <v>6650.2615238095204</v>
      </c>
      <c r="AX221" s="16">
        <v>6531.2185714285697</v>
      </c>
      <c r="AY221" s="16">
        <v>6412.1756190476099</v>
      </c>
      <c r="AZ221" s="16">
        <v>6293.13266666666</v>
      </c>
      <c r="BA221" s="16">
        <v>6174.0897142857102</v>
      </c>
      <c r="BB221" s="33">
        <f t="shared" si="48"/>
        <v>81945.911428571373</v>
      </c>
      <c r="BC221" s="16">
        <f t="shared" si="49"/>
        <v>7100</v>
      </c>
      <c r="BD221" s="16">
        <f t="shared" si="53"/>
        <v>6700</v>
      </c>
      <c r="BE221" s="16">
        <f t="shared" si="53"/>
        <v>6000</v>
      </c>
      <c r="BF221" s="16">
        <f t="shared" si="52"/>
        <v>6400</v>
      </c>
      <c r="BG221" s="16">
        <f t="shared" si="52"/>
        <v>6900</v>
      </c>
      <c r="BH221" s="16">
        <f t="shared" si="52"/>
        <v>7000</v>
      </c>
      <c r="BI221" s="16">
        <f t="shared" si="52"/>
        <v>7700</v>
      </c>
      <c r="BJ221" s="16">
        <f t="shared" si="52"/>
        <v>7600</v>
      </c>
      <c r="BK221" s="16">
        <f t="shared" si="52"/>
        <v>7300</v>
      </c>
      <c r="BL221" s="16">
        <f t="shared" si="52"/>
        <v>6800</v>
      </c>
      <c r="BM221" s="16">
        <f t="shared" si="52"/>
        <v>5800</v>
      </c>
      <c r="BN221" s="16">
        <f t="shared" si="52"/>
        <v>6400</v>
      </c>
      <c r="BO221" s="39"/>
      <c r="BP221" s="39"/>
      <c r="BQ221" s="39"/>
      <c r="BR221" s="39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0">
        <f t="shared" si="50"/>
        <v>0.80000087476638537</v>
      </c>
      <c r="CH221" s="30">
        <f t="shared" si="51"/>
        <v>0.62028520569151047</v>
      </c>
    </row>
    <row r="222" spans="2:86" s="13" customFormat="1" x14ac:dyDescent="0.25">
      <c r="B222" s="14" t="s">
        <v>435</v>
      </c>
      <c r="C222" s="15">
        <v>10</v>
      </c>
      <c r="D222" s="14" t="s">
        <v>260</v>
      </c>
      <c r="E222" s="14" t="s">
        <v>436</v>
      </c>
      <c r="F222" s="16">
        <v>9771.64</v>
      </c>
      <c r="G222" s="16">
        <v>9121.91</v>
      </c>
      <c r="H222" s="16">
        <v>8194.33</v>
      </c>
      <c r="I222" s="16">
        <v>8297.0300000000007</v>
      </c>
      <c r="J222" s="16">
        <v>8650.33</v>
      </c>
      <c r="K222" s="16">
        <v>8920.66</v>
      </c>
      <c r="L222" s="16">
        <v>7514.06</v>
      </c>
      <c r="M222" s="16">
        <v>8591.68</v>
      </c>
      <c r="N222" s="16">
        <v>8352.39</v>
      </c>
      <c r="O222" s="16">
        <v>9334.52</v>
      </c>
      <c r="P222" s="16">
        <v>9777.81</v>
      </c>
      <c r="Q222" s="16">
        <v>10524.32</v>
      </c>
      <c r="R222" s="16">
        <v>11491.68</v>
      </c>
      <c r="S222" s="16">
        <v>12338.79</v>
      </c>
      <c r="T222" s="16">
        <v>12156.41</v>
      </c>
      <c r="U222" s="16">
        <v>10797.14</v>
      </c>
      <c r="V222" s="16">
        <v>11438.87</v>
      </c>
      <c r="W222" s="16">
        <v>12324.09</v>
      </c>
      <c r="X222" s="16">
        <v>12559.07</v>
      </c>
      <c r="Y222" s="16">
        <v>12176.21</v>
      </c>
      <c r="Z222" s="16">
        <v>12673.01</v>
      </c>
      <c r="AA222" s="16">
        <v>11550.6</v>
      </c>
      <c r="AB222" s="16">
        <v>11030.9</v>
      </c>
      <c r="AC222" s="16">
        <v>10946.95</v>
      </c>
      <c r="AD222" s="16">
        <v>11761.77</v>
      </c>
      <c r="AE222" s="16">
        <v>10633.73</v>
      </c>
      <c r="AF222" s="16">
        <v>11637.09</v>
      </c>
      <c r="AG222" s="16">
        <v>11229.81</v>
      </c>
      <c r="AH222" s="16">
        <v>11185.54</v>
      </c>
      <c r="AI222" s="16">
        <v>11285.53</v>
      </c>
      <c r="AJ222" s="16">
        <v>11207.54</v>
      </c>
      <c r="AK222" s="16">
        <v>11513.61</v>
      </c>
      <c r="AL222" s="16">
        <v>11515.25</v>
      </c>
      <c r="AM222" s="16">
        <v>10358.61</v>
      </c>
      <c r="AN222" s="16">
        <v>9648.91</v>
      </c>
      <c r="AO222" s="16">
        <v>12084.9793109244</v>
      </c>
      <c r="AP222" s="16">
        <v>12168.2530980392</v>
      </c>
      <c r="AQ222" s="16">
        <v>12251.5268851541</v>
      </c>
      <c r="AR222" s="16">
        <v>12334.800672268901</v>
      </c>
      <c r="AS222" s="16">
        <v>12418.074459383801</v>
      </c>
      <c r="AT222" s="16">
        <v>12501.348246498599</v>
      </c>
      <c r="AU222" s="16">
        <v>12584.622033613499</v>
      </c>
      <c r="AV222" s="16">
        <v>12667.895820728299</v>
      </c>
      <c r="AW222" s="16">
        <v>12751.1696078431</v>
      </c>
      <c r="AX222" s="16">
        <v>12834.443394958</v>
      </c>
      <c r="AY222" s="16">
        <v>12917.7171820728</v>
      </c>
      <c r="AZ222" s="16">
        <v>13000.9909691877</v>
      </c>
      <c r="BA222" s="16">
        <v>13084.2647563025</v>
      </c>
      <c r="BB222" s="33">
        <f t="shared" si="48"/>
        <v>151515.10712605048</v>
      </c>
      <c r="BC222" s="16">
        <f t="shared" si="49"/>
        <v>13300</v>
      </c>
      <c r="BD222" s="16">
        <f t="shared" si="53"/>
        <v>12000</v>
      </c>
      <c r="BE222" s="16">
        <f t="shared" si="53"/>
        <v>13200</v>
      </c>
      <c r="BF222" s="16">
        <f t="shared" si="52"/>
        <v>12700</v>
      </c>
      <c r="BG222" s="16">
        <f t="shared" si="52"/>
        <v>12600</v>
      </c>
      <c r="BH222" s="16">
        <f t="shared" si="52"/>
        <v>12800</v>
      </c>
      <c r="BI222" s="16">
        <f t="shared" si="52"/>
        <v>12700</v>
      </c>
      <c r="BJ222" s="16">
        <f t="shared" si="52"/>
        <v>13000</v>
      </c>
      <c r="BK222" s="16">
        <f t="shared" si="52"/>
        <v>13000</v>
      </c>
      <c r="BL222" s="16">
        <f t="shared" si="52"/>
        <v>11700</v>
      </c>
      <c r="BM222" s="16">
        <f t="shared" si="52"/>
        <v>10900</v>
      </c>
      <c r="BN222" s="16">
        <f t="shared" si="52"/>
        <v>13700</v>
      </c>
      <c r="BO222" s="39"/>
      <c r="BP222" s="39"/>
      <c r="BQ222" s="39"/>
      <c r="BR222" s="39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0">
        <f t="shared" si="50"/>
        <v>0.61186336194125457</v>
      </c>
      <c r="CH222" s="30">
        <f t="shared" si="51"/>
        <v>0.35482424930474937</v>
      </c>
    </row>
    <row r="223" spans="2:86" s="13" customFormat="1" x14ac:dyDescent="0.25">
      <c r="B223" s="14" t="s">
        <v>437</v>
      </c>
      <c r="C223" s="15">
        <v>10</v>
      </c>
      <c r="D223" s="14" t="s">
        <v>260</v>
      </c>
      <c r="E223" s="14" t="s">
        <v>438</v>
      </c>
      <c r="F223" s="16">
        <v>8854.93</v>
      </c>
      <c r="G223" s="16">
        <v>9643</v>
      </c>
      <c r="H223" s="16">
        <v>10092.57</v>
      </c>
      <c r="I223" s="16">
        <v>10292.99</v>
      </c>
      <c r="J223" s="16">
        <v>10246.17</v>
      </c>
      <c r="K223" s="16">
        <v>9431.43</v>
      </c>
      <c r="L223" s="16">
        <v>10361.19</v>
      </c>
      <c r="M223" s="16">
        <v>10137.9</v>
      </c>
      <c r="N223" s="16">
        <v>9716.6200000000008</v>
      </c>
      <c r="O223" s="16">
        <v>8420.25</v>
      </c>
      <c r="P223" s="16">
        <v>8891.11</v>
      </c>
      <c r="Q223" s="16">
        <v>8262.89</v>
      </c>
      <c r="R223" s="16">
        <v>9703.82</v>
      </c>
      <c r="S223" s="16">
        <v>10128.379999999999</v>
      </c>
      <c r="T223" s="16">
        <v>11759.06</v>
      </c>
      <c r="U223" s="16">
        <v>9948.41</v>
      </c>
      <c r="V223" s="16">
        <v>9995.98</v>
      </c>
      <c r="W223" s="16">
        <v>10941.04</v>
      </c>
      <c r="X223" s="16">
        <v>11021.2</v>
      </c>
      <c r="Y223" s="16">
        <v>12434.46</v>
      </c>
      <c r="Z223" s="16">
        <v>13261.14</v>
      </c>
      <c r="AA223" s="16">
        <v>12759.57</v>
      </c>
      <c r="AB223" s="16">
        <v>14428.55</v>
      </c>
      <c r="AC223" s="16">
        <v>13730.5</v>
      </c>
      <c r="AD223" s="16">
        <v>14128.4</v>
      </c>
      <c r="AE223" s="16">
        <v>14115.82</v>
      </c>
      <c r="AF223" s="16">
        <v>13405.72</v>
      </c>
      <c r="AG223" s="16">
        <v>12110.15</v>
      </c>
      <c r="AH223" s="16">
        <v>11841.78</v>
      </c>
      <c r="AI223" s="16">
        <v>10912.81</v>
      </c>
      <c r="AJ223" s="16">
        <v>12225.32</v>
      </c>
      <c r="AK223" s="16">
        <v>12072.37</v>
      </c>
      <c r="AL223" s="16">
        <v>12262.3</v>
      </c>
      <c r="AM223" s="16">
        <v>12315.36</v>
      </c>
      <c r="AN223" s="16">
        <v>13438.07</v>
      </c>
      <c r="AO223" s="16">
        <v>13508.4630420168</v>
      </c>
      <c r="AP223" s="16">
        <v>13634.661369747901</v>
      </c>
      <c r="AQ223" s="16">
        <v>13760.859697479</v>
      </c>
      <c r="AR223" s="16">
        <v>13887.058025210101</v>
      </c>
      <c r="AS223" s="16">
        <v>14013.2563529412</v>
      </c>
      <c r="AT223" s="16">
        <v>14139.454680672299</v>
      </c>
      <c r="AU223" s="16">
        <v>14265.6530084034</v>
      </c>
      <c r="AV223" s="16">
        <v>14391.851336134499</v>
      </c>
      <c r="AW223" s="16">
        <v>14518.0496638655</v>
      </c>
      <c r="AX223" s="16">
        <v>14644.2479915966</v>
      </c>
      <c r="AY223" s="16">
        <v>14770.446319327701</v>
      </c>
      <c r="AZ223" s="16">
        <v>14896.6446470588</v>
      </c>
      <c r="BA223" s="16">
        <v>15022.842974789901</v>
      </c>
      <c r="BB223" s="33">
        <f t="shared" si="48"/>
        <v>171945.02606722689</v>
      </c>
      <c r="BC223" s="16">
        <f t="shared" si="49"/>
        <v>15900</v>
      </c>
      <c r="BD223" s="16">
        <f t="shared" si="53"/>
        <v>15900</v>
      </c>
      <c r="BE223" s="16">
        <f t="shared" si="53"/>
        <v>15100</v>
      </c>
      <c r="BF223" s="16">
        <f t="shared" si="52"/>
        <v>13700</v>
      </c>
      <c r="BG223" s="16">
        <f t="shared" si="52"/>
        <v>13400</v>
      </c>
      <c r="BH223" s="16">
        <f t="shared" si="52"/>
        <v>12300</v>
      </c>
      <c r="BI223" s="16">
        <f t="shared" si="52"/>
        <v>13800</v>
      </c>
      <c r="BJ223" s="16">
        <f t="shared" si="52"/>
        <v>13600</v>
      </c>
      <c r="BK223" s="16">
        <f t="shared" si="52"/>
        <v>13800</v>
      </c>
      <c r="BL223" s="16">
        <f t="shared" si="52"/>
        <v>13900</v>
      </c>
      <c r="BM223" s="16">
        <f t="shared" si="52"/>
        <v>15200</v>
      </c>
      <c r="BN223" s="16">
        <f t="shared" si="52"/>
        <v>15200</v>
      </c>
      <c r="BO223" s="39"/>
      <c r="BP223" s="39"/>
      <c r="BQ223" s="39"/>
      <c r="BR223" s="39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0">
        <f t="shared" si="50"/>
        <v>0.75359970617909411</v>
      </c>
      <c r="CH223" s="30">
        <f t="shared" si="51"/>
        <v>0.54706667782527696</v>
      </c>
    </row>
    <row r="224" spans="2:86" s="13" customFormat="1" x14ac:dyDescent="0.25">
      <c r="B224" s="14" t="s">
        <v>439</v>
      </c>
      <c r="C224" s="15">
        <v>10</v>
      </c>
      <c r="D224" s="14" t="s">
        <v>260</v>
      </c>
      <c r="E224" s="14" t="s">
        <v>440</v>
      </c>
      <c r="F224" s="16">
        <v>11921.32</v>
      </c>
      <c r="G224" s="16">
        <v>10895.62</v>
      </c>
      <c r="H224" s="16">
        <v>10029.219999999999</v>
      </c>
      <c r="I224" s="16">
        <v>10209.11</v>
      </c>
      <c r="J224" s="16">
        <v>11210.04</v>
      </c>
      <c r="K224" s="16">
        <v>11101.97</v>
      </c>
      <c r="L224" s="16">
        <v>11415.15</v>
      </c>
      <c r="M224" s="16">
        <v>12440.51</v>
      </c>
      <c r="N224" s="16">
        <v>13179.72</v>
      </c>
      <c r="O224" s="16">
        <v>12652.4</v>
      </c>
      <c r="P224" s="16">
        <v>11317.62</v>
      </c>
      <c r="Q224" s="16">
        <v>10415.57</v>
      </c>
      <c r="R224" s="16">
        <v>9097.85</v>
      </c>
      <c r="S224" s="16">
        <v>9635.83</v>
      </c>
      <c r="T224" s="16">
        <v>8854.2999999999993</v>
      </c>
      <c r="U224" s="16">
        <v>10287.790000000001</v>
      </c>
      <c r="V224" s="16">
        <v>10519.19</v>
      </c>
      <c r="W224" s="16">
        <v>10943.85</v>
      </c>
      <c r="X224" s="16">
        <v>10615.09</v>
      </c>
      <c r="Y224" s="16">
        <v>10538.1</v>
      </c>
      <c r="Z224" s="16">
        <v>11080.96</v>
      </c>
      <c r="AA224" s="16">
        <v>11492.07</v>
      </c>
      <c r="AB224" s="16">
        <v>11237.41</v>
      </c>
      <c r="AC224" s="16">
        <v>10632.36</v>
      </c>
      <c r="AD224" s="16">
        <v>11008.87</v>
      </c>
      <c r="AE224" s="16">
        <v>11355.63</v>
      </c>
      <c r="AF224" s="16">
        <v>10873.16</v>
      </c>
      <c r="AG224" s="16">
        <v>9673.18</v>
      </c>
      <c r="AH224" s="16">
        <v>10853.54</v>
      </c>
      <c r="AI224" s="16">
        <v>10357.23</v>
      </c>
      <c r="AJ224" s="16">
        <v>8812.2900000000009</v>
      </c>
      <c r="AK224" s="16">
        <v>10080.49</v>
      </c>
      <c r="AL224" s="16">
        <v>10169.33</v>
      </c>
      <c r="AM224" s="16">
        <v>9655.7800000000007</v>
      </c>
      <c r="AN224" s="16">
        <v>9818.74</v>
      </c>
      <c r="AO224" s="16">
        <v>10011.733899159701</v>
      </c>
      <c r="AP224" s="16">
        <v>9973.6853221288493</v>
      </c>
      <c r="AQ224" s="16">
        <v>9935.6367450980397</v>
      </c>
      <c r="AR224" s="16">
        <v>9897.5881680672301</v>
      </c>
      <c r="AS224" s="16">
        <v>9859.5395910364205</v>
      </c>
      <c r="AT224" s="16">
        <v>9821.4910140055999</v>
      </c>
      <c r="AU224" s="16">
        <v>9783.4424369747903</v>
      </c>
      <c r="AV224" s="16">
        <v>9745.3938599439807</v>
      </c>
      <c r="AW224" s="16">
        <v>9707.3452829131693</v>
      </c>
      <c r="AX224" s="16">
        <v>9669.2967058823506</v>
      </c>
      <c r="AY224" s="16">
        <v>9631.2481288515391</v>
      </c>
      <c r="AZ224" s="16">
        <v>9593.1995518207295</v>
      </c>
      <c r="BA224" s="16">
        <v>9555.1509747899199</v>
      </c>
      <c r="BB224" s="33">
        <f t="shared" si="48"/>
        <v>117173.01778151264</v>
      </c>
      <c r="BC224" s="16">
        <f t="shared" si="49"/>
        <v>10500</v>
      </c>
      <c r="BD224" s="16">
        <f t="shared" si="53"/>
        <v>10800</v>
      </c>
      <c r="BE224" s="16">
        <f t="shared" si="53"/>
        <v>10400</v>
      </c>
      <c r="BF224" s="16">
        <f t="shared" si="52"/>
        <v>9200</v>
      </c>
      <c r="BG224" s="16">
        <f t="shared" si="52"/>
        <v>10400</v>
      </c>
      <c r="BH224" s="16">
        <f t="shared" si="52"/>
        <v>9900</v>
      </c>
      <c r="BI224" s="16">
        <f t="shared" si="52"/>
        <v>8400</v>
      </c>
      <c r="BJ224" s="16">
        <f t="shared" si="52"/>
        <v>9600</v>
      </c>
      <c r="BK224" s="16">
        <f t="shared" si="52"/>
        <v>9700</v>
      </c>
      <c r="BL224" s="16">
        <f t="shared" si="52"/>
        <v>9200</v>
      </c>
      <c r="BM224" s="16">
        <f t="shared" si="52"/>
        <v>9400</v>
      </c>
      <c r="BN224" s="16">
        <f t="shared" si="52"/>
        <v>9600</v>
      </c>
      <c r="BO224" s="39"/>
      <c r="BP224" s="39"/>
      <c r="BQ224" s="39"/>
      <c r="BR224" s="39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0">
        <f t="shared" si="50"/>
        <v>0.41020478551738099</v>
      </c>
      <c r="CH224" s="30">
        <f t="shared" si="51"/>
        <v>0.15674642626631594</v>
      </c>
    </row>
    <row r="225" spans="2:86" s="13" customFormat="1" x14ac:dyDescent="0.25">
      <c r="B225" s="14" t="s">
        <v>441</v>
      </c>
      <c r="C225" s="15">
        <v>10</v>
      </c>
      <c r="D225" s="14" t="s">
        <v>260</v>
      </c>
      <c r="E225" s="14" t="s">
        <v>151</v>
      </c>
      <c r="F225" s="16">
        <v>16.510000000000002</v>
      </c>
      <c r="G225" s="16">
        <v>493.6</v>
      </c>
      <c r="H225" s="16">
        <v>-615.95000000000005</v>
      </c>
      <c r="I225" s="16">
        <v>555.54999999999995</v>
      </c>
      <c r="J225" s="16">
        <v>-263.99</v>
      </c>
      <c r="K225" s="16">
        <v>-115.12</v>
      </c>
      <c r="L225" s="16">
        <v>-551.66999999999996</v>
      </c>
      <c r="M225" s="16">
        <v>-58.18</v>
      </c>
      <c r="N225" s="16">
        <v>-925.7</v>
      </c>
      <c r="O225" s="16">
        <v>-761.5</v>
      </c>
      <c r="P225" s="16">
        <v>-1703.53</v>
      </c>
      <c r="Q225" s="16">
        <v>-2103.33</v>
      </c>
      <c r="R225" s="16">
        <v>-1363.3</v>
      </c>
      <c r="S225" s="16">
        <v>-2472.4499999999998</v>
      </c>
      <c r="T225" s="16">
        <v>-1662.32</v>
      </c>
      <c r="U225" s="16">
        <v>-357.42</v>
      </c>
      <c r="V225" s="16">
        <v>517.85</v>
      </c>
      <c r="W225" s="16">
        <v>492.45</v>
      </c>
      <c r="X225" s="16">
        <v>1423.09</v>
      </c>
      <c r="Y225" s="16">
        <v>920.69</v>
      </c>
      <c r="Z225" s="16">
        <v>1377.74</v>
      </c>
      <c r="AA225" s="16">
        <v>1614.78</v>
      </c>
      <c r="AB225" s="16">
        <v>2031.74</v>
      </c>
      <c r="AC225" s="16">
        <v>2052.98</v>
      </c>
      <c r="AD225" s="16">
        <v>1826.81</v>
      </c>
      <c r="AE225" s="16">
        <v>3093.08</v>
      </c>
      <c r="AF225" s="16">
        <v>3502.3</v>
      </c>
      <c r="AG225" s="16">
        <v>3426.95</v>
      </c>
      <c r="AH225" s="16">
        <v>4904.74</v>
      </c>
      <c r="AI225" s="16">
        <v>5143.3</v>
      </c>
      <c r="AJ225" s="16">
        <v>4437.22</v>
      </c>
      <c r="AK225" s="16">
        <v>4121.99</v>
      </c>
      <c r="AL225" s="16">
        <v>3047.59</v>
      </c>
      <c r="AM225" s="16">
        <v>3778.48</v>
      </c>
      <c r="AN225" s="16">
        <v>2352.0700000000002</v>
      </c>
      <c r="AO225" s="16">
        <v>4027.6421680672302</v>
      </c>
      <c r="AP225" s="16">
        <v>4190.8015742296902</v>
      </c>
      <c r="AQ225" s="16">
        <v>4353.9609803921503</v>
      </c>
      <c r="AR225" s="16">
        <v>4517.1203865546204</v>
      </c>
      <c r="AS225" s="16">
        <v>4680.2797927170805</v>
      </c>
      <c r="AT225" s="16">
        <v>4843.4391988795496</v>
      </c>
      <c r="AU225" s="16">
        <v>5006.5986050420097</v>
      </c>
      <c r="AV225" s="16">
        <v>5169.7580112044798</v>
      </c>
      <c r="AW225" s="16">
        <v>5332.9174173669398</v>
      </c>
      <c r="AX225" s="16">
        <v>5496.0768235294099</v>
      </c>
      <c r="AY225" s="16">
        <v>5659.23622969187</v>
      </c>
      <c r="AZ225" s="16">
        <v>5822.3956358543401</v>
      </c>
      <c r="BA225" s="16">
        <v>5985.5550420168001</v>
      </c>
      <c r="BB225" s="33">
        <f t="shared" si="48"/>
        <v>61058.139697478939</v>
      </c>
      <c r="BC225" s="16">
        <f t="shared" si="49"/>
        <v>2600</v>
      </c>
      <c r="BD225" s="16">
        <f t="shared" si="53"/>
        <v>4300</v>
      </c>
      <c r="BE225" s="16">
        <f t="shared" si="53"/>
        <v>4900</v>
      </c>
      <c r="BF225" s="16">
        <f t="shared" si="52"/>
        <v>4800</v>
      </c>
      <c r="BG225" s="16">
        <f t="shared" si="52"/>
        <v>6900</v>
      </c>
      <c r="BH225" s="16">
        <f t="shared" si="52"/>
        <v>7200</v>
      </c>
      <c r="BI225" s="16">
        <f t="shared" si="52"/>
        <v>6200</v>
      </c>
      <c r="BJ225" s="16">
        <f t="shared" si="52"/>
        <v>5800</v>
      </c>
      <c r="BK225" s="16">
        <f t="shared" si="52"/>
        <v>4300</v>
      </c>
      <c r="BL225" s="16">
        <f t="shared" si="52"/>
        <v>5300</v>
      </c>
      <c r="BM225" s="16">
        <f t="shared" si="52"/>
        <v>3300</v>
      </c>
      <c r="BN225" s="16">
        <f t="shared" si="52"/>
        <v>5600</v>
      </c>
      <c r="BO225" s="39"/>
      <c r="BP225" s="39"/>
      <c r="BQ225" s="39"/>
      <c r="BR225" s="39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0">
        <f t="shared" si="50"/>
        <v>0.81097533560914004</v>
      </c>
      <c r="CH225" s="30">
        <f t="shared" si="51"/>
        <v>0.63838168008191809</v>
      </c>
    </row>
    <row r="226" spans="2:86" s="13" customFormat="1" x14ac:dyDescent="0.25">
      <c r="B226" s="14" t="s">
        <v>442</v>
      </c>
      <c r="C226" s="15">
        <v>10</v>
      </c>
      <c r="D226" s="14" t="s">
        <v>260</v>
      </c>
      <c r="E226" s="14" t="s">
        <v>443</v>
      </c>
      <c r="F226" s="16">
        <v>11234.72</v>
      </c>
      <c r="G226" s="16">
        <v>12805.71</v>
      </c>
      <c r="H226" s="16">
        <v>11869.75</v>
      </c>
      <c r="I226" s="16">
        <v>13007.19</v>
      </c>
      <c r="J226" s="16">
        <v>12609.76</v>
      </c>
      <c r="K226" s="16">
        <v>13110.09</v>
      </c>
      <c r="L226" s="16">
        <v>12908.18</v>
      </c>
      <c r="M226" s="16">
        <v>13368.53</v>
      </c>
      <c r="N226" s="16">
        <v>12948.07</v>
      </c>
      <c r="O226" s="16">
        <v>11565.91</v>
      </c>
      <c r="P226" s="16">
        <v>12126.8</v>
      </c>
      <c r="Q226" s="16">
        <v>11039.36</v>
      </c>
      <c r="R226" s="16">
        <v>11604.21</v>
      </c>
      <c r="S226" s="16">
        <v>12277.36</v>
      </c>
      <c r="T226" s="16">
        <v>13726.52</v>
      </c>
      <c r="U226" s="16">
        <v>14264.81</v>
      </c>
      <c r="V226" s="16">
        <v>15427.19</v>
      </c>
      <c r="W226" s="16">
        <v>14738.75</v>
      </c>
      <c r="X226" s="16">
        <v>16068.5</v>
      </c>
      <c r="Y226" s="16">
        <v>15393.52</v>
      </c>
      <c r="Z226" s="16">
        <v>15152.44</v>
      </c>
      <c r="AA226" s="16">
        <v>14936.94</v>
      </c>
      <c r="AB226" s="16">
        <v>14643.28</v>
      </c>
      <c r="AC226" s="16">
        <v>14719.65</v>
      </c>
      <c r="AD226" s="16">
        <v>15169.53</v>
      </c>
      <c r="AE226" s="16">
        <v>15090.7</v>
      </c>
      <c r="AF226" s="16">
        <v>13445.29</v>
      </c>
      <c r="AG226" s="16">
        <v>13146.37</v>
      </c>
      <c r="AH226" s="16">
        <v>11493.25</v>
      </c>
      <c r="AI226" s="16">
        <v>12105.7</v>
      </c>
      <c r="AJ226" s="16">
        <v>10805.99</v>
      </c>
      <c r="AK226" s="16">
        <v>11432.46</v>
      </c>
      <c r="AL226" s="16">
        <v>11289.32</v>
      </c>
      <c r="AM226" s="16">
        <v>11673.44</v>
      </c>
      <c r="AN226" s="16">
        <v>12580.28</v>
      </c>
      <c r="AO226" s="16">
        <v>13286.722100840299</v>
      </c>
      <c r="AP226" s="16">
        <v>13295.064487395</v>
      </c>
      <c r="AQ226" s="16">
        <v>13303.4068739496</v>
      </c>
      <c r="AR226" s="16">
        <v>13311.749260504201</v>
      </c>
      <c r="AS226" s="16">
        <v>13320.0916470588</v>
      </c>
      <c r="AT226" s="16">
        <v>13328.434033613399</v>
      </c>
      <c r="AU226" s="16">
        <v>13336.7764201681</v>
      </c>
      <c r="AV226" s="16">
        <v>13345.118806722699</v>
      </c>
      <c r="AW226" s="16">
        <v>13353.4611932773</v>
      </c>
      <c r="AX226" s="16">
        <v>13361.8035798319</v>
      </c>
      <c r="AY226" s="16">
        <v>13370.145966386601</v>
      </c>
      <c r="AZ226" s="16">
        <v>13378.4883529412</v>
      </c>
      <c r="BA226" s="16">
        <v>13386.830739495799</v>
      </c>
      <c r="BB226" s="33">
        <f t="shared" si="48"/>
        <v>160091.37136134462</v>
      </c>
      <c r="BC226" s="16">
        <f t="shared" si="49"/>
        <v>16000</v>
      </c>
      <c r="BD226" s="16">
        <f t="shared" si="53"/>
        <v>15900</v>
      </c>
      <c r="BE226" s="16">
        <f t="shared" si="53"/>
        <v>14200</v>
      </c>
      <c r="BF226" s="16">
        <f t="shared" si="52"/>
        <v>13900</v>
      </c>
      <c r="BG226" s="16">
        <f t="shared" si="52"/>
        <v>12100</v>
      </c>
      <c r="BH226" s="16">
        <f t="shared" si="52"/>
        <v>12800</v>
      </c>
      <c r="BI226" s="16">
        <f t="shared" si="52"/>
        <v>11400</v>
      </c>
      <c r="BJ226" s="16">
        <f t="shared" si="52"/>
        <v>12100</v>
      </c>
      <c r="BK226" s="16">
        <f t="shared" si="52"/>
        <v>11900</v>
      </c>
      <c r="BL226" s="16">
        <f t="shared" si="52"/>
        <v>12300</v>
      </c>
      <c r="BM226" s="16">
        <f t="shared" si="52"/>
        <v>13300</v>
      </c>
      <c r="BN226" s="16">
        <f t="shared" si="52"/>
        <v>14000</v>
      </c>
      <c r="BO226" s="39"/>
      <c r="BP226" s="39"/>
      <c r="BQ226" s="39"/>
      <c r="BR226" s="39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0">
        <f t="shared" si="50"/>
        <v>5.9154661544497084E-2</v>
      </c>
      <c r="CH226" s="30">
        <f t="shared" si="51"/>
        <v>3.2190409377579709E-3</v>
      </c>
    </row>
    <row r="227" spans="2:86" s="13" customFormat="1" x14ac:dyDescent="0.25">
      <c r="B227" s="14" t="s">
        <v>444</v>
      </c>
      <c r="C227" s="15">
        <v>10</v>
      </c>
      <c r="D227" s="14" t="s">
        <v>260</v>
      </c>
      <c r="E227" s="14" t="s">
        <v>445</v>
      </c>
      <c r="F227" s="16">
        <v>3803.16</v>
      </c>
      <c r="G227" s="16">
        <v>3826.74</v>
      </c>
      <c r="H227" s="16">
        <v>2238.9499999999998</v>
      </c>
      <c r="I227" s="16">
        <v>2633.3</v>
      </c>
      <c r="J227" s="16">
        <v>2401.58</v>
      </c>
      <c r="K227" s="16">
        <v>2408.58</v>
      </c>
      <c r="L227" s="16">
        <v>2290.08</v>
      </c>
      <c r="M227" s="16">
        <v>1894.61</v>
      </c>
      <c r="N227" s="16">
        <v>1173.29</v>
      </c>
      <c r="O227" s="16">
        <v>709.58</v>
      </c>
      <c r="P227" s="16">
        <v>2655.85</v>
      </c>
      <c r="Q227" s="16">
        <v>1963.26</v>
      </c>
      <c r="R227" s="16">
        <v>1669.57</v>
      </c>
      <c r="S227" s="16">
        <v>1653.72</v>
      </c>
      <c r="T227" s="16">
        <v>2980.53</v>
      </c>
      <c r="U227" s="16">
        <v>1900.52</v>
      </c>
      <c r="V227" s="16">
        <v>2477.61</v>
      </c>
      <c r="W227" s="16">
        <v>1497.72</v>
      </c>
      <c r="X227" s="16">
        <v>1624.16</v>
      </c>
      <c r="Y227" s="16">
        <v>1720.91</v>
      </c>
      <c r="Z227" s="16">
        <v>2467.9499999999998</v>
      </c>
      <c r="AA227" s="16">
        <v>1998.69</v>
      </c>
      <c r="AB227" s="16">
        <v>841.21</v>
      </c>
      <c r="AC227" s="16">
        <v>359.57</v>
      </c>
      <c r="AD227" s="16">
        <v>-2.9</v>
      </c>
      <c r="AE227" s="16">
        <v>1300.3800000000001</v>
      </c>
      <c r="AF227" s="16">
        <v>332.25</v>
      </c>
      <c r="AG227" s="16">
        <v>290.48</v>
      </c>
      <c r="AH227" s="16">
        <v>-87.34</v>
      </c>
      <c r="AI227" s="16">
        <v>1302.95</v>
      </c>
      <c r="AJ227" s="16">
        <v>1992.94</v>
      </c>
      <c r="AK227" s="16">
        <v>2460.73</v>
      </c>
      <c r="AL227" s="16">
        <v>2605.59</v>
      </c>
      <c r="AM227" s="16">
        <v>3094.7</v>
      </c>
      <c r="AN227" s="16">
        <v>3127.97</v>
      </c>
      <c r="AO227" s="16">
        <v>1282.26040336135</v>
      </c>
      <c r="AP227" s="16">
        <v>1249.35599719888</v>
      </c>
      <c r="AQ227" s="16">
        <v>1216.45159103642</v>
      </c>
      <c r="AR227" s="16">
        <v>1183.5471848739501</v>
      </c>
      <c r="AS227" s="16">
        <v>1150.6427787114901</v>
      </c>
      <c r="AT227" s="16">
        <v>1117.7383725490199</v>
      </c>
      <c r="AU227" s="16">
        <v>1084.83396638656</v>
      </c>
      <c r="AV227" s="16">
        <v>1051.92956022409</v>
      </c>
      <c r="AW227" s="16">
        <v>1019.02515406163</v>
      </c>
      <c r="AX227" s="16">
        <v>986.12074789915903</v>
      </c>
      <c r="AY227" s="16">
        <v>953.21634173669895</v>
      </c>
      <c r="AZ227" s="16">
        <v>920.31193557422898</v>
      </c>
      <c r="BA227" s="16">
        <v>887.40752941176902</v>
      </c>
      <c r="BB227" s="33">
        <f t="shared" si="48"/>
        <v>12820.581159663894</v>
      </c>
      <c r="BC227" s="16">
        <f t="shared" si="49"/>
        <v>0</v>
      </c>
      <c r="BD227" s="16">
        <f t="shared" si="53"/>
        <v>900</v>
      </c>
      <c r="BE227" s="16">
        <f t="shared" si="53"/>
        <v>200</v>
      </c>
      <c r="BF227" s="16">
        <f t="shared" si="52"/>
        <v>200</v>
      </c>
      <c r="BG227" s="16">
        <f t="shared" si="52"/>
        <v>-100</v>
      </c>
      <c r="BH227" s="16">
        <f t="shared" si="52"/>
        <v>900</v>
      </c>
      <c r="BI227" s="16">
        <f t="shared" si="52"/>
        <v>1400</v>
      </c>
      <c r="BJ227" s="16">
        <f t="shared" si="52"/>
        <v>1800</v>
      </c>
      <c r="BK227" s="16">
        <f t="shared" si="52"/>
        <v>1900</v>
      </c>
      <c r="BL227" s="16">
        <f t="shared" si="52"/>
        <v>2200</v>
      </c>
      <c r="BM227" s="16">
        <f t="shared" si="52"/>
        <v>2300</v>
      </c>
      <c r="BN227" s="16">
        <f t="shared" si="52"/>
        <v>900</v>
      </c>
      <c r="BO227" s="39"/>
      <c r="BP227" s="39"/>
      <c r="BQ227" s="39"/>
      <c r="BR227" s="39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0">
        <f t="shared" si="50"/>
        <v>0.35031238389011227</v>
      </c>
      <c r="CH227" s="30">
        <f t="shared" si="51"/>
        <v>0.11390576593618007</v>
      </c>
    </row>
    <row r="228" spans="2:86" s="13" customFormat="1" x14ac:dyDescent="0.25">
      <c r="B228" s="14" t="s">
        <v>446</v>
      </c>
      <c r="C228" s="15">
        <v>10</v>
      </c>
      <c r="D228" s="14" t="s">
        <v>260</v>
      </c>
      <c r="E228" s="14" t="s">
        <v>447</v>
      </c>
      <c r="F228" s="16">
        <v>4480.63</v>
      </c>
      <c r="G228" s="16">
        <v>3533.69</v>
      </c>
      <c r="H228" s="16">
        <v>2985.78</v>
      </c>
      <c r="I228" s="16">
        <v>3926</v>
      </c>
      <c r="J228" s="16">
        <v>4475.55</v>
      </c>
      <c r="K228" s="16">
        <v>5788.85</v>
      </c>
      <c r="L228" s="16">
        <v>5809.24</v>
      </c>
      <c r="M228" s="16">
        <v>4274.24</v>
      </c>
      <c r="N228" s="16">
        <v>4828.1899999999996</v>
      </c>
      <c r="O228" s="16">
        <v>3136.67</v>
      </c>
      <c r="P228" s="16">
        <v>1827.98</v>
      </c>
      <c r="Q228" s="16">
        <v>1181.1500000000001</v>
      </c>
      <c r="R228" s="16">
        <v>930.61</v>
      </c>
      <c r="S228" s="16">
        <v>1056.8900000000001</v>
      </c>
      <c r="T228" s="16">
        <v>1804.68</v>
      </c>
      <c r="U228" s="16">
        <v>1846.6</v>
      </c>
      <c r="V228" s="16">
        <v>2173.4699999999998</v>
      </c>
      <c r="W228" s="16">
        <v>3032.26</v>
      </c>
      <c r="X228" s="16">
        <v>1339.18</v>
      </c>
      <c r="Y228" s="16">
        <v>2344.92</v>
      </c>
      <c r="Z228" s="16">
        <v>3196.16</v>
      </c>
      <c r="AA228" s="16">
        <v>3086.01</v>
      </c>
      <c r="AB228" s="16">
        <v>1808.14</v>
      </c>
      <c r="AC228" s="16">
        <v>1563.38</v>
      </c>
      <c r="AD228" s="16">
        <v>2039.8</v>
      </c>
      <c r="AE228" s="16">
        <v>1190.67</v>
      </c>
      <c r="AF228" s="16">
        <v>-61.38</v>
      </c>
      <c r="AG228" s="16">
        <v>-282.24</v>
      </c>
      <c r="AH228" s="16">
        <v>-762.98</v>
      </c>
      <c r="AI228" s="16">
        <v>-344.81</v>
      </c>
      <c r="AJ228" s="16">
        <v>-111.41</v>
      </c>
      <c r="AK228" s="16">
        <v>-528.36</v>
      </c>
      <c r="AL228" s="16">
        <v>-69.13</v>
      </c>
      <c r="AM228" s="16">
        <v>-1137.3</v>
      </c>
      <c r="AN228" s="16">
        <v>-1043.82</v>
      </c>
      <c r="AO228" s="16">
        <v>-877.70151260504394</v>
      </c>
      <c r="AP228" s="16">
        <v>-1036.4933585434201</v>
      </c>
      <c r="AQ228" s="16">
        <v>-1195.2852044818001</v>
      </c>
      <c r="AR228" s="16">
        <v>-1354.0770504201701</v>
      </c>
      <c r="AS228" s="16">
        <v>-1512.86889635855</v>
      </c>
      <c r="AT228" s="16">
        <v>-1671.66074229692</v>
      </c>
      <c r="AU228" s="16">
        <v>-1830.4525882353</v>
      </c>
      <c r="AV228" s="16">
        <v>-1989.24443417367</v>
      </c>
      <c r="AW228" s="16">
        <v>-2148.03628011205</v>
      </c>
      <c r="AX228" s="16">
        <v>-2306.82812605042</v>
      </c>
      <c r="AY228" s="16">
        <v>-2465.6199719888</v>
      </c>
      <c r="AZ228" s="16">
        <v>-2624.41181792717</v>
      </c>
      <c r="BA228" s="16">
        <v>-2783.20366386555</v>
      </c>
      <c r="BB228" s="33">
        <f t="shared" si="48"/>
        <v>-22918.182134453818</v>
      </c>
      <c r="BC228" s="16">
        <f t="shared" si="49"/>
        <v>23500</v>
      </c>
      <c r="BD228" s="16">
        <f t="shared" si="53"/>
        <v>13700</v>
      </c>
      <c r="BE228" s="16">
        <f t="shared" si="53"/>
        <v>-700</v>
      </c>
      <c r="BF228" s="16">
        <f t="shared" si="52"/>
        <v>-3300</v>
      </c>
      <c r="BG228" s="16">
        <f t="shared" si="52"/>
        <v>-8800</v>
      </c>
      <c r="BH228" s="16">
        <f t="shared" si="52"/>
        <v>-4000</v>
      </c>
      <c r="BI228" s="16">
        <f t="shared" si="52"/>
        <v>-1300</v>
      </c>
      <c r="BJ228" s="16">
        <f t="shared" si="52"/>
        <v>-6100</v>
      </c>
      <c r="BK228" s="16">
        <f t="shared" si="52"/>
        <v>-800</v>
      </c>
      <c r="BL228" s="16">
        <f t="shared" si="52"/>
        <v>-13100</v>
      </c>
      <c r="BM228" s="16">
        <f t="shared" si="52"/>
        <v>-12000</v>
      </c>
      <c r="BN228" s="16">
        <f t="shared" si="52"/>
        <v>-10100</v>
      </c>
      <c r="BO228" s="39"/>
      <c r="BP228" s="39"/>
      <c r="BQ228" s="39"/>
      <c r="BR228" s="39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0">
        <f t="shared" si="50"/>
        <v>0.85062055432546191</v>
      </c>
      <c r="CH228" s="30">
        <f t="shared" si="51"/>
        <v>0.70632064052442034</v>
      </c>
    </row>
    <row r="229" spans="2:86" s="13" customFormat="1" x14ac:dyDescent="0.25">
      <c r="B229" s="14" t="s">
        <v>448</v>
      </c>
      <c r="C229" s="15">
        <v>10</v>
      </c>
      <c r="D229" s="14" t="s">
        <v>260</v>
      </c>
      <c r="E229" s="14" t="s">
        <v>449</v>
      </c>
      <c r="F229" s="16">
        <v>9895.32</v>
      </c>
      <c r="G229" s="16">
        <v>10498.68</v>
      </c>
      <c r="H229" s="16">
        <v>11318.86</v>
      </c>
      <c r="I229" s="16">
        <v>9807.9</v>
      </c>
      <c r="J229" s="16">
        <v>11344.39</v>
      </c>
      <c r="K229" s="16">
        <v>11121.94</v>
      </c>
      <c r="L229" s="16">
        <v>11721.62</v>
      </c>
      <c r="M229" s="16">
        <v>12187.5</v>
      </c>
      <c r="N229" s="16">
        <v>13009.49</v>
      </c>
      <c r="O229" s="16">
        <v>11341.56</v>
      </c>
      <c r="P229" s="16">
        <v>13084.67</v>
      </c>
      <c r="Q229" s="16">
        <v>13001.2</v>
      </c>
      <c r="R229" s="16">
        <v>13545.46</v>
      </c>
      <c r="S229" s="16">
        <v>14413.56</v>
      </c>
      <c r="T229" s="16">
        <v>15490.62</v>
      </c>
      <c r="U229" s="16">
        <v>15990.88</v>
      </c>
      <c r="V229" s="16">
        <v>15105.66</v>
      </c>
      <c r="W229" s="16">
        <v>14351.69</v>
      </c>
      <c r="X229" s="16">
        <v>13354.26</v>
      </c>
      <c r="Y229" s="16">
        <v>14042.2</v>
      </c>
      <c r="Z229" s="16">
        <v>14427.03</v>
      </c>
      <c r="AA229" s="16">
        <v>15034.11</v>
      </c>
      <c r="AB229" s="16">
        <v>15798.6</v>
      </c>
      <c r="AC229" s="16">
        <v>14814.14</v>
      </c>
      <c r="AD229" s="16">
        <v>16110.09</v>
      </c>
      <c r="AE229" s="16">
        <v>15663.13</v>
      </c>
      <c r="AF229" s="16">
        <v>15863.89</v>
      </c>
      <c r="AG229" s="16">
        <v>17060.59</v>
      </c>
      <c r="AH229" s="16">
        <v>16219.98</v>
      </c>
      <c r="AI229" s="16">
        <v>15342.87</v>
      </c>
      <c r="AJ229" s="16">
        <v>13933.91</v>
      </c>
      <c r="AK229" s="16">
        <v>15034.6</v>
      </c>
      <c r="AL229" s="16">
        <v>14528.64</v>
      </c>
      <c r="AM229" s="16">
        <v>14631.98</v>
      </c>
      <c r="AN229" s="16">
        <v>14247.17</v>
      </c>
      <c r="AO229" s="16">
        <v>16538.344789915998</v>
      </c>
      <c r="AP229" s="16">
        <v>16689.938246498601</v>
      </c>
      <c r="AQ229" s="16">
        <v>16841.5317030812</v>
      </c>
      <c r="AR229" s="16">
        <v>16993.125159663901</v>
      </c>
      <c r="AS229" s="16">
        <v>17144.7186162465</v>
      </c>
      <c r="AT229" s="16">
        <v>17296.3120728291</v>
      </c>
      <c r="AU229" s="16">
        <v>17447.905529411801</v>
      </c>
      <c r="AV229" s="16">
        <v>17599.4989859944</v>
      </c>
      <c r="AW229" s="16">
        <v>17751.092442576999</v>
      </c>
      <c r="AX229" s="16">
        <v>17902.6858991597</v>
      </c>
      <c r="AY229" s="16">
        <v>18054.279355742299</v>
      </c>
      <c r="AZ229" s="16">
        <v>18205.872812324898</v>
      </c>
      <c r="BA229" s="16">
        <v>18357.466268907599</v>
      </c>
      <c r="BB229" s="33">
        <f t="shared" si="48"/>
        <v>210284.42709243699</v>
      </c>
      <c r="BC229" s="16">
        <f t="shared" si="49"/>
        <v>18300</v>
      </c>
      <c r="BD229" s="16">
        <f t="shared" si="53"/>
        <v>17800</v>
      </c>
      <c r="BE229" s="16">
        <f t="shared" si="53"/>
        <v>18000</v>
      </c>
      <c r="BF229" s="16">
        <f t="shared" si="52"/>
        <v>19400</v>
      </c>
      <c r="BG229" s="16">
        <f t="shared" si="52"/>
        <v>18400</v>
      </c>
      <c r="BH229" s="16">
        <f t="shared" si="52"/>
        <v>17400</v>
      </c>
      <c r="BI229" s="16">
        <f t="shared" si="52"/>
        <v>15800</v>
      </c>
      <c r="BJ229" s="16">
        <f t="shared" si="52"/>
        <v>17100</v>
      </c>
      <c r="BK229" s="16">
        <f t="shared" si="52"/>
        <v>16500</v>
      </c>
      <c r="BL229" s="16">
        <f t="shared" si="52"/>
        <v>16600</v>
      </c>
      <c r="BM229" s="16">
        <f t="shared" si="52"/>
        <v>16200</v>
      </c>
      <c r="BN229" s="16">
        <f t="shared" si="52"/>
        <v>18800</v>
      </c>
      <c r="BO229" s="39"/>
      <c r="BP229" s="39"/>
      <c r="BQ229" s="39"/>
      <c r="BR229" s="39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0">
        <f t="shared" si="50"/>
        <v>0.81138964915017175</v>
      </c>
      <c r="CH229" s="30">
        <f t="shared" si="51"/>
        <v>0.63908913653098753</v>
      </c>
    </row>
    <row r="230" spans="2:86" s="13" customFormat="1" x14ac:dyDescent="0.25">
      <c r="B230" s="14" t="s">
        <v>450</v>
      </c>
      <c r="C230" s="15">
        <v>10</v>
      </c>
      <c r="D230" s="14" t="s">
        <v>260</v>
      </c>
      <c r="E230" s="14" t="s">
        <v>451</v>
      </c>
      <c r="F230" s="16">
        <v>4605.08</v>
      </c>
      <c r="G230" s="16">
        <v>3288.03</v>
      </c>
      <c r="H230" s="16">
        <v>1808.48</v>
      </c>
      <c r="I230" s="16">
        <v>2574.73</v>
      </c>
      <c r="J230" s="16">
        <v>3158.93</v>
      </c>
      <c r="K230" s="16">
        <v>2583</v>
      </c>
      <c r="L230" s="16">
        <v>2488.9</v>
      </c>
      <c r="M230" s="16">
        <v>2831.88</v>
      </c>
      <c r="N230" s="16">
        <v>2241.48</v>
      </c>
      <c r="O230" s="16">
        <v>2039.48</v>
      </c>
      <c r="P230" s="16">
        <v>2573.23</v>
      </c>
      <c r="Q230" s="16">
        <v>1438.75</v>
      </c>
      <c r="R230" s="16">
        <v>328.2</v>
      </c>
      <c r="S230" s="16">
        <v>271.47000000000003</v>
      </c>
      <c r="T230" s="16">
        <v>-1038.51</v>
      </c>
      <c r="U230" s="16">
        <v>-1963.67</v>
      </c>
      <c r="V230" s="16">
        <v>-2767.91</v>
      </c>
      <c r="W230" s="16">
        <v>-3682.13</v>
      </c>
      <c r="X230" s="16">
        <v>-2475.77</v>
      </c>
      <c r="Y230" s="16">
        <v>-3011.41</v>
      </c>
      <c r="Z230" s="16">
        <v>-3931.92</v>
      </c>
      <c r="AA230" s="16">
        <v>-4069.97</v>
      </c>
      <c r="AB230" s="16">
        <v>-3594.73</v>
      </c>
      <c r="AC230" s="16">
        <v>-3494.28</v>
      </c>
      <c r="AD230" s="16">
        <v>-3708.58</v>
      </c>
      <c r="AE230" s="16">
        <v>-3170.06</v>
      </c>
      <c r="AF230" s="16">
        <v>-4414.09</v>
      </c>
      <c r="AG230" s="16">
        <v>-5366.45</v>
      </c>
      <c r="AH230" s="16">
        <v>-4926.01</v>
      </c>
      <c r="AI230" s="16">
        <v>-5026.96</v>
      </c>
      <c r="AJ230" s="16">
        <v>-5534.28</v>
      </c>
      <c r="AK230" s="16">
        <v>-6527.86</v>
      </c>
      <c r="AL230" s="16">
        <v>-6998.27</v>
      </c>
      <c r="AM230" s="16">
        <v>-7692.81</v>
      </c>
      <c r="AN230" s="16">
        <v>-6948.01</v>
      </c>
      <c r="AO230" s="16">
        <v>-7822.3103193277402</v>
      </c>
      <c r="AP230" s="16">
        <v>-8164.6417815126397</v>
      </c>
      <c r="AQ230" s="16">
        <v>-8506.9732436974391</v>
      </c>
      <c r="AR230" s="16">
        <v>-8849.3047058823395</v>
      </c>
      <c r="AS230" s="16">
        <v>-9191.6361680672399</v>
      </c>
      <c r="AT230" s="16">
        <v>-9533.9676302521402</v>
      </c>
      <c r="AU230" s="16">
        <v>-9876.2990924369406</v>
      </c>
      <c r="AV230" s="16">
        <v>-10218.630554621799</v>
      </c>
      <c r="AW230" s="16">
        <v>-10560.962016806699</v>
      </c>
      <c r="AX230" s="16">
        <v>-10903.2934789916</v>
      </c>
      <c r="AY230" s="16">
        <v>-11245.6249411764</v>
      </c>
      <c r="AZ230" s="16">
        <v>-11587.956403361301</v>
      </c>
      <c r="BA230" s="16">
        <v>-11930.287865546199</v>
      </c>
      <c r="BB230" s="33">
        <f t="shared" si="48"/>
        <v>-120569.57788235274</v>
      </c>
      <c r="BC230" s="16">
        <f t="shared" si="49"/>
        <v>-6600</v>
      </c>
      <c r="BD230" s="16">
        <f t="shared" si="53"/>
        <v>-5600</v>
      </c>
      <c r="BE230" s="16">
        <f t="shared" si="53"/>
        <v>-7800</v>
      </c>
      <c r="BF230" s="16">
        <f t="shared" si="52"/>
        <v>-9500</v>
      </c>
      <c r="BG230" s="16">
        <f t="shared" si="52"/>
        <v>-8700</v>
      </c>
      <c r="BH230" s="16">
        <f t="shared" si="52"/>
        <v>-8900</v>
      </c>
      <c r="BI230" s="16">
        <f t="shared" si="52"/>
        <v>-9800</v>
      </c>
      <c r="BJ230" s="16">
        <f t="shared" si="52"/>
        <v>-11600</v>
      </c>
      <c r="BK230" s="16">
        <f t="shared" si="52"/>
        <v>-12400</v>
      </c>
      <c r="BL230" s="16">
        <f t="shared" si="52"/>
        <v>-13600</v>
      </c>
      <c r="BM230" s="16">
        <f t="shared" si="52"/>
        <v>-12300</v>
      </c>
      <c r="BN230" s="16">
        <f t="shared" si="52"/>
        <v>-13800</v>
      </c>
      <c r="BO230" s="39"/>
      <c r="BP230" s="39"/>
      <c r="BQ230" s="39"/>
      <c r="BR230" s="39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0">
        <f t="shared" si="50"/>
        <v>0.97282934965829881</v>
      </c>
      <c r="CH230" s="30">
        <f t="shared" si="51"/>
        <v>0.94194186159133775</v>
      </c>
    </row>
    <row r="231" spans="2:86" s="13" customFormat="1" x14ac:dyDescent="0.25">
      <c r="B231" s="14" t="s">
        <v>452</v>
      </c>
      <c r="C231" s="15">
        <v>10</v>
      </c>
      <c r="D231" s="14" t="s">
        <v>260</v>
      </c>
      <c r="E231" s="14" t="s">
        <v>453</v>
      </c>
      <c r="F231" s="16">
        <v>6263.55</v>
      </c>
      <c r="G231" s="16">
        <v>6979.85</v>
      </c>
      <c r="H231" s="16">
        <v>8207.35</v>
      </c>
      <c r="I231" s="16">
        <v>8140.14</v>
      </c>
      <c r="J231" s="16">
        <v>9223.01</v>
      </c>
      <c r="K231" s="16">
        <v>9026.9599999999991</v>
      </c>
      <c r="L231" s="16">
        <v>10680.81</v>
      </c>
      <c r="M231" s="16">
        <v>9898.2199999999993</v>
      </c>
      <c r="N231" s="16">
        <v>10254.790000000001</v>
      </c>
      <c r="O231" s="16">
        <v>11198.18</v>
      </c>
      <c r="P231" s="16">
        <v>11178.2</v>
      </c>
      <c r="Q231" s="16">
        <v>10645.64</v>
      </c>
      <c r="R231" s="16">
        <v>9812.49</v>
      </c>
      <c r="S231" s="16">
        <v>11342.21</v>
      </c>
      <c r="T231" s="16">
        <v>11026.83</v>
      </c>
      <c r="U231" s="16">
        <v>11969.67</v>
      </c>
      <c r="V231" s="16">
        <v>11669.96</v>
      </c>
      <c r="W231" s="16">
        <v>11373.86</v>
      </c>
      <c r="X231" s="16">
        <v>10920.39</v>
      </c>
      <c r="Y231" s="16">
        <v>11129.85</v>
      </c>
      <c r="Z231" s="16">
        <v>11669.16</v>
      </c>
      <c r="AA231" s="16">
        <v>13254.95</v>
      </c>
      <c r="AB231" s="16">
        <v>13172.13</v>
      </c>
      <c r="AC231" s="16">
        <v>12939.91</v>
      </c>
      <c r="AD231" s="16">
        <v>11886.5</v>
      </c>
      <c r="AE231" s="16">
        <v>12289.18</v>
      </c>
      <c r="AF231" s="16">
        <v>11298.55</v>
      </c>
      <c r="AG231" s="16">
        <v>11199.7</v>
      </c>
      <c r="AH231" s="16">
        <v>11678.45</v>
      </c>
      <c r="AI231" s="16">
        <v>11215.83</v>
      </c>
      <c r="AJ231" s="16">
        <v>10598.86</v>
      </c>
      <c r="AK231" s="16">
        <v>11088.84</v>
      </c>
      <c r="AL231" s="16">
        <v>12466.15</v>
      </c>
      <c r="AM231" s="16">
        <v>10893</v>
      </c>
      <c r="AN231" s="16">
        <v>11306.79</v>
      </c>
      <c r="AO231" s="16">
        <v>12725.426302521</v>
      </c>
      <c r="AP231" s="16">
        <v>12832.553224089599</v>
      </c>
      <c r="AQ231" s="16">
        <v>12939.6801456583</v>
      </c>
      <c r="AR231" s="16">
        <v>13046.8070672269</v>
      </c>
      <c r="AS231" s="16">
        <v>13153.933988795499</v>
      </c>
      <c r="AT231" s="16">
        <v>13261.0609103641</v>
      </c>
      <c r="AU231" s="16">
        <v>13368.187831932801</v>
      </c>
      <c r="AV231" s="16">
        <v>13475.3147535014</v>
      </c>
      <c r="AW231" s="16">
        <v>13582.44167507</v>
      </c>
      <c r="AX231" s="16">
        <v>13689.568596638699</v>
      </c>
      <c r="AY231" s="16">
        <v>13796.6955182073</v>
      </c>
      <c r="AZ231" s="16">
        <v>13903.8224397759</v>
      </c>
      <c r="BA231" s="16">
        <v>14010.949361344499</v>
      </c>
      <c r="BB231" s="33">
        <f t="shared" si="48"/>
        <v>161061.01551260499</v>
      </c>
      <c r="BC231" s="16">
        <f t="shared" si="49"/>
        <v>13800</v>
      </c>
      <c r="BD231" s="16">
        <f t="shared" si="53"/>
        <v>14300</v>
      </c>
      <c r="BE231" s="16">
        <f t="shared" si="53"/>
        <v>13100</v>
      </c>
      <c r="BF231" s="16">
        <f t="shared" si="52"/>
        <v>13000</v>
      </c>
      <c r="BG231" s="16">
        <f t="shared" si="52"/>
        <v>13600</v>
      </c>
      <c r="BH231" s="16">
        <f t="shared" si="52"/>
        <v>13000</v>
      </c>
      <c r="BI231" s="16">
        <f t="shared" si="52"/>
        <v>12300</v>
      </c>
      <c r="BJ231" s="16">
        <f t="shared" si="52"/>
        <v>12900</v>
      </c>
      <c r="BK231" s="16">
        <f t="shared" si="52"/>
        <v>14500</v>
      </c>
      <c r="BL231" s="16">
        <f t="shared" si="52"/>
        <v>12700</v>
      </c>
      <c r="BM231" s="16">
        <f t="shared" si="52"/>
        <v>13100</v>
      </c>
      <c r="BN231" s="16">
        <f t="shared" si="52"/>
        <v>14800</v>
      </c>
      <c r="BO231" s="39"/>
      <c r="BP231" s="39"/>
      <c r="BQ231" s="39"/>
      <c r="BR231" s="39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0">
        <f t="shared" si="50"/>
        <v>0.71012962066073071</v>
      </c>
      <c r="CH231" s="30">
        <f t="shared" si="51"/>
        <v>0.48316513064963501</v>
      </c>
    </row>
    <row r="232" spans="2:86" s="13" customFormat="1" x14ac:dyDescent="0.25">
      <c r="B232" s="14" t="s">
        <v>454</v>
      </c>
      <c r="C232" s="15">
        <v>10</v>
      </c>
      <c r="D232" s="14" t="s">
        <v>260</v>
      </c>
      <c r="E232" s="14" t="s">
        <v>455</v>
      </c>
      <c r="F232" s="16">
        <v>1886.88</v>
      </c>
      <c r="G232" s="16">
        <v>3122.85</v>
      </c>
      <c r="H232" s="16">
        <v>3737.67</v>
      </c>
      <c r="I232" s="16">
        <v>2774.07</v>
      </c>
      <c r="J232" s="16">
        <v>3260.09</v>
      </c>
      <c r="K232" s="16">
        <v>3033.84</v>
      </c>
      <c r="L232" s="16">
        <v>3373.36</v>
      </c>
      <c r="M232" s="16">
        <v>3507.54</v>
      </c>
      <c r="N232" s="16">
        <v>4688.37</v>
      </c>
      <c r="O232" s="16">
        <v>4445</v>
      </c>
      <c r="P232" s="16">
        <v>3153.08</v>
      </c>
      <c r="Q232" s="16">
        <v>3394.02</v>
      </c>
      <c r="R232" s="16">
        <v>4629.95</v>
      </c>
      <c r="S232" s="16">
        <v>3228.93</v>
      </c>
      <c r="T232" s="16">
        <v>4194.32</v>
      </c>
      <c r="U232" s="16">
        <v>4451.1400000000003</v>
      </c>
      <c r="V232" s="16">
        <v>3637.2</v>
      </c>
      <c r="W232" s="16">
        <v>3188.18</v>
      </c>
      <c r="X232" s="16">
        <v>2313.12</v>
      </c>
      <c r="Y232" s="16">
        <v>1639.35</v>
      </c>
      <c r="Z232" s="16">
        <v>616.74</v>
      </c>
      <c r="AA232" s="16">
        <v>110.39</v>
      </c>
      <c r="AB232" s="16">
        <v>851.09</v>
      </c>
      <c r="AC232" s="16">
        <v>1163.42</v>
      </c>
      <c r="AD232" s="16">
        <v>2558.8200000000002</v>
      </c>
      <c r="AE232" s="16">
        <v>2542.6999999999998</v>
      </c>
      <c r="AF232" s="16">
        <v>1702.33</v>
      </c>
      <c r="AG232" s="16">
        <v>467.02</v>
      </c>
      <c r="AH232" s="16">
        <v>-606.70000000000005</v>
      </c>
      <c r="AI232" s="16">
        <v>-607.44000000000005</v>
      </c>
      <c r="AJ232" s="16">
        <v>-990.63</v>
      </c>
      <c r="AK232" s="16">
        <v>-1245.47</v>
      </c>
      <c r="AL232" s="16">
        <v>-2117</v>
      </c>
      <c r="AM232" s="16">
        <v>-3055.98</v>
      </c>
      <c r="AN232" s="16">
        <v>-2401.9</v>
      </c>
      <c r="AO232" s="16">
        <v>-1109.38043697479</v>
      </c>
      <c r="AP232" s="16">
        <v>-1276.8005406162499</v>
      </c>
      <c r="AQ232" s="16">
        <v>-1444.2206442577001</v>
      </c>
      <c r="AR232" s="16">
        <v>-1611.64074789916</v>
      </c>
      <c r="AS232" s="16">
        <v>-1779.06085154062</v>
      </c>
      <c r="AT232" s="16">
        <v>-1946.4809551820699</v>
      </c>
      <c r="AU232" s="16">
        <v>-2113.9010588235301</v>
      </c>
      <c r="AV232" s="16">
        <v>-2281.3211624649898</v>
      </c>
      <c r="AW232" s="16">
        <v>-2448.74126610644</v>
      </c>
      <c r="AX232" s="16">
        <v>-2616.1613697479002</v>
      </c>
      <c r="AY232" s="16">
        <v>-2783.5814733893599</v>
      </c>
      <c r="AZ232" s="16">
        <v>-2951.00157703081</v>
      </c>
      <c r="BA232" s="16">
        <v>-3118.4216806722702</v>
      </c>
      <c r="BB232" s="33">
        <f t="shared" si="48"/>
        <v>-26371.333327731099</v>
      </c>
      <c r="BC232" s="16">
        <f t="shared" si="49"/>
        <v>13900</v>
      </c>
      <c r="BD232" s="16">
        <f t="shared" si="53"/>
        <v>13800</v>
      </c>
      <c r="BE232" s="16">
        <f t="shared" si="53"/>
        <v>9200</v>
      </c>
      <c r="BF232" s="16">
        <f t="shared" si="52"/>
        <v>2500</v>
      </c>
      <c r="BG232" s="16">
        <f t="shared" si="52"/>
        <v>-3300</v>
      </c>
      <c r="BH232" s="16">
        <f t="shared" si="52"/>
        <v>-3300</v>
      </c>
      <c r="BI232" s="16">
        <f t="shared" si="52"/>
        <v>-5400</v>
      </c>
      <c r="BJ232" s="16">
        <f t="shared" si="52"/>
        <v>-6800</v>
      </c>
      <c r="BK232" s="16">
        <f t="shared" si="52"/>
        <v>-11500</v>
      </c>
      <c r="BL232" s="16">
        <f t="shared" si="52"/>
        <v>-16600</v>
      </c>
      <c r="BM232" s="16">
        <f t="shared" si="52"/>
        <v>-13000</v>
      </c>
      <c r="BN232" s="16">
        <f t="shared" si="52"/>
        <v>-6000</v>
      </c>
      <c r="BO232" s="39"/>
      <c r="BP232" s="39"/>
      <c r="BQ232" s="39"/>
      <c r="BR232" s="39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0">
        <f t="shared" si="50"/>
        <v>0.81047379919766349</v>
      </c>
      <c r="CH232" s="30">
        <f t="shared" si="51"/>
        <v>0.63756404085162632</v>
      </c>
    </row>
    <row r="233" spans="2:86" s="13" customFormat="1" x14ac:dyDescent="0.25">
      <c r="B233" s="14" t="s">
        <v>456</v>
      </c>
      <c r="C233" s="15">
        <v>10</v>
      </c>
      <c r="D233" s="14" t="s">
        <v>260</v>
      </c>
      <c r="E233" s="14" t="s">
        <v>457</v>
      </c>
      <c r="F233" s="16">
        <v>4722.07</v>
      </c>
      <c r="G233" s="16">
        <v>3787.48</v>
      </c>
      <c r="H233" s="16">
        <v>2600.5700000000002</v>
      </c>
      <c r="I233" s="16">
        <v>2060.0300000000002</v>
      </c>
      <c r="J233" s="16">
        <v>2539.67</v>
      </c>
      <c r="K233" s="16">
        <v>2059.21</v>
      </c>
      <c r="L233" s="16">
        <v>1790.63</v>
      </c>
      <c r="M233" s="16">
        <v>771.13</v>
      </c>
      <c r="N233" s="16">
        <v>80.650000000000006</v>
      </c>
      <c r="O233" s="16">
        <v>-106.99</v>
      </c>
      <c r="P233" s="16">
        <v>-822.79</v>
      </c>
      <c r="Q233" s="16">
        <v>-1428.37</v>
      </c>
      <c r="R233" s="16">
        <v>-920.92</v>
      </c>
      <c r="S233" s="16">
        <v>-2029.93</v>
      </c>
      <c r="T233" s="16">
        <v>-1498.39</v>
      </c>
      <c r="U233" s="16">
        <v>-1559.69</v>
      </c>
      <c r="V233" s="16">
        <v>-876.23</v>
      </c>
      <c r="W233" s="16">
        <v>-1651.3</v>
      </c>
      <c r="X233" s="16">
        <v>-1721.07</v>
      </c>
      <c r="Y233" s="16">
        <v>-1391.4</v>
      </c>
      <c r="Z233" s="16">
        <v>-2375.41</v>
      </c>
      <c r="AA233" s="16">
        <v>-3308.28</v>
      </c>
      <c r="AB233" s="16">
        <v>-4322.62</v>
      </c>
      <c r="AC233" s="16">
        <v>-4745.51</v>
      </c>
      <c r="AD233" s="16">
        <v>-3745.51</v>
      </c>
      <c r="AE233" s="16">
        <v>-4464.0600000000004</v>
      </c>
      <c r="AF233" s="16">
        <v>-5147.1400000000003</v>
      </c>
      <c r="AG233" s="16">
        <v>-7023.77</v>
      </c>
      <c r="AH233" s="16">
        <v>-6275.58</v>
      </c>
      <c r="AI233" s="16">
        <v>-8101.99</v>
      </c>
      <c r="AJ233" s="16">
        <v>-6935.55</v>
      </c>
      <c r="AK233" s="16">
        <v>-7024.15</v>
      </c>
      <c r="AL233" s="16">
        <v>-6300.05</v>
      </c>
      <c r="AM233" s="16">
        <v>-5663.48</v>
      </c>
      <c r="AN233" s="16">
        <v>-4730.3500000000004</v>
      </c>
      <c r="AO233" s="16">
        <v>-7814.5302689075297</v>
      </c>
      <c r="AP233" s="16">
        <v>-8131.5929187675201</v>
      </c>
      <c r="AQ233" s="16">
        <v>-8448.6555686274205</v>
      </c>
      <c r="AR233" s="16">
        <v>-8765.7182184874291</v>
      </c>
      <c r="AS233" s="16">
        <v>-9082.7808683473195</v>
      </c>
      <c r="AT233" s="16">
        <v>-9399.8435182073208</v>
      </c>
      <c r="AU233" s="16">
        <v>-9716.9061680672294</v>
      </c>
      <c r="AV233" s="16">
        <v>-10033.9688179271</v>
      </c>
      <c r="AW233" s="16">
        <v>-10351.031467787099</v>
      </c>
      <c r="AX233" s="16">
        <v>-10668.094117647001</v>
      </c>
      <c r="AY233" s="16">
        <v>-10985.156767507</v>
      </c>
      <c r="AZ233" s="16">
        <v>-11302.2194173669</v>
      </c>
      <c r="BA233" s="16">
        <v>-11619.282067226901</v>
      </c>
      <c r="BB233" s="33">
        <f t="shared" si="48"/>
        <v>-118505.24991596625</v>
      </c>
      <c r="BC233" s="16">
        <f t="shared" si="49"/>
        <v>-6100</v>
      </c>
      <c r="BD233" s="16">
        <f t="shared" si="53"/>
        <v>-7200</v>
      </c>
      <c r="BE233" s="16">
        <f t="shared" si="53"/>
        <v>-8300</v>
      </c>
      <c r="BF233" s="16">
        <f t="shared" si="52"/>
        <v>-11400</v>
      </c>
      <c r="BG233" s="16">
        <f t="shared" si="52"/>
        <v>-10200</v>
      </c>
      <c r="BH233" s="16">
        <f t="shared" si="52"/>
        <v>-13100</v>
      </c>
      <c r="BI233" s="16">
        <f t="shared" si="52"/>
        <v>-11200</v>
      </c>
      <c r="BJ233" s="16">
        <f t="shared" si="52"/>
        <v>-11400</v>
      </c>
      <c r="BK233" s="16">
        <f t="shared" si="52"/>
        <v>-10200</v>
      </c>
      <c r="BL233" s="16">
        <f t="shared" si="52"/>
        <v>-9200</v>
      </c>
      <c r="BM233" s="16">
        <f t="shared" si="52"/>
        <v>-7700</v>
      </c>
      <c r="BN233" s="16">
        <f t="shared" si="52"/>
        <v>-12600</v>
      </c>
      <c r="BO233" s="39"/>
      <c r="BP233" s="39"/>
      <c r="BQ233" s="39"/>
      <c r="BR233" s="39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0">
        <f t="shared" si="50"/>
        <v>0.96036688628293443</v>
      </c>
      <c r="CH233" s="30">
        <f t="shared" si="51"/>
        <v>0.91602270195481528</v>
      </c>
    </row>
    <row r="234" spans="2:86" s="13" customFormat="1" x14ac:dyDescent="0.25">
      <c r="B234" s="14" t="s">
        <v>458</v>
      </c>
      <c r="C234" s="15">
        <v>10</v>
      </c>
      <c r="D234" s="14" t="s">
        <v>260</v>
      </c>
      <c r="E234" s="14" t="s">
        <v>459</v>
      </c>
      <c r="F234" s="16">
        <v>417.15</v>
      </c>
      <c r="G234" s="16">
        <v>-391.75</v>
      </c>
      <c r="H234" s="16">
        <v>-876.52</v>
      </c>
      <c r="I234" s="16">
        <v>-211.3</v>
      </c>
      <c r="J234" s="16">
        <v>-579.41999999999996</v>
      </c>
      <c r="K234" s="16">
        <v>-22.2</v>
      </c>
      <c r="L234" s="16">
        <v>12.11</v>
      </c>
      <c r="M234" s="16">
        <v>675.7</v>
      </c>
      <c r="N234" s="16">
        <v>-104.5</v>
      </c>
      <c r="O234" s="16">
        <v>-477.73</v>
      </c>
      <c r="P234" s="16">
        <v>-648.12</v>
      </c>
      <c r="Q234" s="16">
        <v>-981.82</v>
      </c>
      <c r="R234" s="16">
        <v>-679.7</v>
      </c>
      <c r="S234" s="16">
        <v>-761.44</v>
      </c>
      <c r="T234" s="16">
        <v>-779.56</v>
      </c>
      <c r="U234" s="16">
        <v>-928.86</v>
      </c>
      <c r="V234" s="16">
        <v>-1268.6199999999999</v>
      </c>
      <c r="W234" s="16">
        <v>-2156.08</v>
      </c>
      <c r="X234" s="16">
        <v>-2927.5</v>
      </c>
      <c r="Y234" s="16">
        <v>-1466.73</v>
      </c>
      <c r="Z234" s="16">
        <v>-2722.32</v>
      </c>
      <c r="AA234" s="16">
        <v>-3527.69</v>
      </c>
      <c r="AB234" s="16">
        <v>-3237.68</v>
      </c>
      <c r="AC234" s="16">
        <v>-4315.32</v>
      </c>
      <c r="AD234" s="16">
        <v>-3207.31</v>
      </c>
      <c r="AE234" s="16">
        <v>-3101.5</v>
      </c>
      <c r="AF234" s="16">
        <v>-3213.13</v>
      </c>
      <c r="AG234" s="16">
        <v>-2820.01</v>
      </c>
      <c r="AH234" s="16">
        <v>-1720.36</v>
      </c>
      <c r="AI234" s="16">
        <v>-1398.61</v>
      </c>
      <c r="AJ234" s="16">
        <v>-2983.79</v>
      </c>
      <c r="AK234" s="16">
        <v>-3763.96</v>
      </c>
      <c r="AL234" s="16">
        <v>-3036.76</v>
      </c>
      <c r="AM234" s="16">
        <v>-2061.9</v>
      </c>
      <c r="AN234" s="16">
        <v>-1295.6600000000001</v>
      </c>
      <c r="AO234" s="16">
        <v>-3426.5193949579798</v>
      </c>
      <c r="AP234" s="16">
        <v>-3527.0992184873899</v>
      </c>
      <c r="AQ234" s="16">
        <v>-3627.6790420168099</v>
      </c>
      <c r="AR234" s="16">
        <v>-3728.25886554622</v>
      </c>
      <c r="AS234" s="16">
        <v>-3828.8386890756301</v>
      </c>
      <c r="AT234" s="16">
        <v>-3929.4185126050402</v>
      </c>
      <c r="AU234" s="16">
        <v>-4029.9983361344498</v>
      </c>
      <c r="AV234" s="16">
        <v>-4130.5781596638599</v>
      </c>
      <c r="AW234" s="16">
        <v>-4231.1579831932804</v>
      </c>
      <c r="AX234" s="16">
        <v>-4331.73780672269</v>
      </c>
      <c r="AY234" s="16">
        <v>-4432.3176302520997</v>
      </c>
      <c r="AZ234" s="16">
        <v>-4532.8974537815102</v>
      </c>
      <c r="BA234" s="16">
        <v>-4633.4772773109198</v>
      </c>
      <c r="BB234" s="33">
        <f t="shared" si="48"/>
        <v>-48963.458974789901</v>
      </c>
      <c r="BC234" s="16">
        <f t="shared" si="49"/>
        <v>-4900</v>
      </c>
      <c r="BD234" s="16">
        <f t="shared" si="53"/>
        <v>-4700</v>
      </c>
      <c r="BE234" s="16">
        <f t="shared" si="53"/>
        <v>-4900</v>
      </c>
      <c r="BF234" s="16">
        <f t="shared" si="52"/>
        <v>-4300</v>
      </c>
      <c r="BG234" s="16">
        <f t="shared" si="52"/>
        <v>-2600</v>
      </c>
      <c r="BH234" s="16">
        <f t="shared" si="52"/>
        <v>-2100</v>
      </c>
      <c r="BI234" s="16">
        <f t="shared" si="52"/>
        <v>-4600</v>
      </c>
      <c r="BJ234" s="16">
        <f t="shared" si="52"/>
        <v>-5800</v>
      </c>
      <c r="BK234" s="16">
        <f t="shared" si="52"/>
        <v>-4600</v>
      </c>
      <c r="BL234" s="16">
        <f t="shared" si="52"/>
        <v>-3200</v>
      </c>
      <c r="BM234" s="16">
        <f t="shared" si="52"/>
        <v>-2000</v>
      </c>
      <c r="BN234" s="16">
        <f t="shared" si="52"/>
        <v>-5200</v>
      </c>
      <c r="BO234" s="39"/>
      <c r="BP234" s="39"/>
      <c r="BQ234" s="39"/>
      <c r="BR234" s="39"/>
      <c r="BS234" s="33"/>
      <c r="BT234" s="33"/>
      <c r="BU234" s="33"/>
      <c r="BV234" s="33"/>
      <c r="BW234" s="33"/>
      <c r="BX234" s="33"/>
      <c r="BY234" s="33"/>
      <c r="BZ234" s="33"/>
      <c r="CA234" s="33"/>
      <c r="CB234" s="33"/>
      <c r="CC234" s="33"/>
      <c r="CD234" s="33"/>
      <c r="CE234" s="33"/>
      <c r="CF234" s="33"/>
      <c r="CG234" s="30">
        <f t="shared" si="50"/>
        <v>0.77722807996415277</v>
      </c>
      <c r="CH234" s="30">
        <f t="shared" si="51"/>
        <v>0.58370798383244471</v>
      </c>
    </row>
    <row r="235" spans="2:86" s="13" customFormat="1" x14ac:dyDescent="0.25">
      <c r="B235" s="14" t="s">
        <v>460</v>
      </c>
      <c r="C235" s="15">
        <v>10</v>
      </c>
      <c r="D235" s="14" t="s">
        <v>260</v>
      </c>
      <c r="E235" s="14" t="s">
        <v>461</v>
      </c>
      <c r="F235" s="16">
        <v>389.3</v>
      </c>
      <c r="G235" s="16">
        <v>346.1</v>
      </c>
      <c r="H235" s="16">
        <v>-836.52</v>
      </c>
      <c r="I235" s="16">
        <v>-991.35</v>
      </c>
      <c r="J235" s="16">
        <v>-1061.26</v>
      </c>
      <c r="K235" s="16">
        <v>-1795.27</v>
      </c>
      <c r="L235" s="16">
        <v>-614.52</v>
      </c>
      <c r="M235" s="16">
        <v>-264.04000000000002</v>
      </c>
      <c r="N235" s="16">
        <v>1506.88</v>
      </c>
      <c r="O235" s="16">
        <v>570.83000000000004</v>
      </c>
      <c r="P235" s="16">
        <v>559.37</v>
      </c>
      <c r="Q235" s="16">
        <v>1579.07</v>
      </c>
      <c r="R235" s="16">
        <v>2673.52</v>
      </c>
      <c r="S235" s="16">
        <v>2465.71</v>
      </c>
      <c r="T235" s="16">
        <v>2126.16</v>
      </c>
      <c r="U235" s="16">
        <v>2399.77</v>
      </c>
      <c r="V235" s="16">
        <v>3564.86</v>
      </c>
      <c r="W235" s="16">
        <v>2995.76</v>
      </c>
      <c r="X235" s="16">
        <v>3124.16</v>
      </c>
      <c r="Y235" s="16">
        <v>2829.72</v>
      </c>
      <c r="Z235" s="16">
        <v>3738.88</v>
      </c>
      <c r="AA235" s="16">
        <v>4016.89</v>
      </c>
      <c r="AB235" s="16">
        <v>4651.84</v>
      </c>
      <c r="AC235" s="16">
        <v>5577.68</v>
      </c>
      <c r="AD235" s="16">
        <v>5354.54</v>
      </c>
      <c r="AE235" s="16">
        <v>5088.0200000000004</v>
      </c>
      <c r="AF235" s="16">
        <v>5737.8</v>
      </c>
      <c r="AG235" s="16">
        <v>7452.22</v>
      </c>
      <c r="AH235" s="16">
        <v>7584.26</v>
      </c>
      <c r="AI235" s="16">
        <v>6942.05</v>
      </c>
      <c r="AJ235" s="16">
        <v>6318.88</v>
      </c>
      <c r="AK235" s="16">
        <v>7458.77</v>
      </c>
      <c r="AL235" s="16">
        <v>6302.12</v>
      </c>
      <c r="AM235" s="16">
        <v>5680.64</v>
      </c>
      <c r="AN235" s="16">
        <v>4764.29</v>
      </c>
      <c r="AO235" s="16">
        <v>7662.4470084033601</v>
      </c>
      <c r="AP235" s="16">
        <v>7916.3335406162496</v>
      </c>
      <c r="AQ235" s="16">
        <v>8170.22007282913</v>
      </c>
      <c r="AR235" s="16">
        <v>8424.1066050420195</v>
      </c>
      <c r="AS235" s="16">
        <v>8677.9931372548999</v>
      </c>
      <c r="AT235" s="16">
        <v>8931.8796694677803</v>
      </c>
      <c r="AU235" s="16">
        <v>9185.7662016806808</v>
      </c>
      <c r="AV235" s="16">
        <v>9439.6527338935794</v>
      </c>
      <c r="AW235" s="16">
        <v>9693.5392661064798</v>
      </c>
      <c r="AX235" s="16">
        <v>9947.4257983192801</v>
      </c>
      <c r="AY235" s="16">
        <v>10201.312330532201</v>
      </c>
      <c r="AZ235" s="16">
        <v>10455.198862745099</v>
      </c>
      <c r="BA235" s="16">
        <v>10709.085394958</v>
      </c>
      <c r="BB235" s="33">
        <f t="shared" si="48"/>
        <v>111752.51361344539</v>
      </c>
      <c r="BC235" s="16">
        <f t="shared" si="49"/>
        <v>7800</v>
      </c>
      <c r="BD235" s="16">
        <f t="shared" si="53"/>
        <v>7400</v>
      </c>
      <c r="BE235" s="16">
        <f t="shared" si="53"/>
        <v>8400</v>
      </c>
      <c r="BF235" s="16">
        <f t="shared" si="52"/>
        <v>10900</v>
      </c>
      <c r="BG235" s="16">
        <f t="shared" si="52"/>
        <v>11100</v>
      </c>
      <c r="BH235" s="16">
        <f t="shared" si="52"/>
        <v>10200</v>
      </c>
      <c r="BI235" s="16">
        <f t="shared" si="52"/>
        <v>9200</v>
      </c>
      <c r="BJ235" s="16">
        <f t="shared" si="52"/>
        <v>10900</v>
      </c>
      <c r="BK235" s="16">
        <f t="shared" si="52"/>
        <v>9200</v>
      </c>
      <c r="BL235" s="16">
        <f t="shared" si="52"/>
        <v>8300</v>
      </c>
      <c r="BM235" s="16">
        <f t="shared" si="52"/>
        <v>7000</v>
      </c>
      <c r="BN235" s="16">
        <f t="shared" si="52"/>
        <v>11200</v>
      </c>
      <c r="BO235" s="39"/>
      <c r="BP235" s="39"/>
      <c r="BQ235" s="39"/>
      <c r="BR235" s="39"/>
      <c r="BS235" s="33"/>
      <c r="BT235" s="33"/>
      <c r="BU235" s="33"/>
      <c r="BV235" s="33"/>
      <c r="BW235" s="33"/>
      <c r="BX235" s="33"/>
      <c r="BY235" s="33"/>
      <c r="BZ235" s="33"/>
      <c r="CA235" s="33"/>
      <c r="CB235" s="33"/>
      <c r="CC235" s="33"/>
      <c r="CD235" s="33"/>
      <c r="CE235" s="33"/>
      <c r="CF235" s="33"/>
      <c r="CG235" s="30">
        <f t="shared" si="50"/>
        <v>0.94152054560816412</v>
      </c>
      <c r="CH235" s="30">
        <f t="shared" si="51"/>
        <v>0.87766967768952686</v>
      </c>
    </row>
    <row r="236" spans="2:86" s="13" customFormat="1" x14ac:dyDescent="0.25">
      <c r="B236" s="14" t="s">
        <v>462</v>
      </c>
      <c r="C236" s="15">
        <v>10</v>
      </c>
      <c r="D236" s="14" t="s">
        <v>260</v>
      </c>
      <c r="E236" s="14" t="s">
        <v>463</v>
      </c>
      <c r="F236" s="16">
        <v>9909.86</v>
      </c>
      <c r="G236" s="16">
        <v>8343.7999999999993</v>
      </c>
      <c r="H236" s="16">
        <v>9016.48</v>
      </c>
      <c r="I236" s="16">
        <v>9367.2999999999993</v>
      </c>
      <c r="J236" s="16">
        <v>7945.21</v>
      </c>
      <c r="K236" s="16">
        <v>8224.75</v>
      </c>
      <c r="L236" s="16">
        <v>6700.36</v>
      </c>
      <c r="M236" s="16">
        <v>6416.62</v>
      </c>
      <c r="N236" s="16">
        <v>6604.77</v>
      </c>
      <c r="O236" s="16">
        <v>5620.47</v>
      </c>
      <c r="P236" s="16">
        <v>5342.79</v>
      </c>
      <c r="Q236" s="16">
        <v>5560.09</v>
      </c>
      <c r="R236" s="16">
        <v>4927.1899999999996</v>
      </c>
      <c r="S236" s="16">
        <v>4821.26</v>
      </c>
      <c r="T236" s="16">
        <v>4060.27</v>
      </c>
      <c r="U236" s="16">
        <v>2842.56</v>
      </c>
      <c r="V236" s="16">
        <v>3045.23</v>
      </c>
      <c r="W236" s="16">
        <v>4192.3100000000004</v>
      </c>
      <c r="X236" s="16">
        <v>5098.5200000000004</v>
      </c>
      <c r="Y236" s="16">
        <v>5393</v>
      </c>
      <c r="Z236" s="16">
        <v>5113.45</v>
      </c>
      <c r="AA236" s="16">
        <v>4323.2</v>
      </c>
      <c r="AB236" s="16">
        <v>5762.83</v>
      </c>
      <c r="AC236" s="16">
        <v>7130.05</v>
      </c>
      <c r="AD236" s="16">
        <v>7543.97</v>
      </c>
      <c r="AE236" s="16">
        <v>7169.7</v>
      </c>
      <c r="AF236" s="16">
        <v>7247.54</v>
      </c>
      <c r="AG236" s="16">
        <v>7466</v>
      </c>
      <c r="AH236" s="16">
        <v>7300.51</v>
      </c>
      <c r="AI236" s="16">
        <v>6835</v>
      </c>
      <c r="AJ236" s="16">
        <v>6650.05</v>
      </c>
      <c r="AK236" s="16">
        <v>4742.33</v>
      </c>
      <c r="AL236" s="16">
        <v>3953.15</v>
      </c>
      <c r="AM236" s="16">
        <v>4121.09</v>
      </c>
      <c r="AN236" s="16">
        <v>2419.46</v>
      </c>
      <c r="AO236" s="16">
        <v>4539.5870756302402</v>
      </c>
      <c r="AP236" s="16">
        <v>4456.5305322128797</v>
      </c>
      <c r="AQ236" s="16">
        <v>4373.4739887955102</v>
      </c>
      <c r="AR236" s="16">
        <v>4290.4174453781397</v>
      </c>
      <c r="AS236" s="16">
        <v>4207.3609019607802</v>
      </c>
      <c r="AT236" s="16">
        <v>4124.3043585434098</v>
      </c>
      <c r="AU236" s="16">
        <v>4041.2478151260402</v>
      </c>
      <c r="AV236" s="16">
        <v>3958.1912717086798</v>
      </c>
      <c r="AW236" s="16">
        <v>3875.1347282913098</v>
      </c>
      <c r="AX236" s="16">
        <v>3792.0781848739398</v>
      </c>
      <c r="AY236" s="16">
        <v>3709.0216414565798</v>
      </c>
      <c r="AZ236" s="16">
        <v>3625.9650980392098</v>
      </c>
      <c r="BA236" s="16">
        <v>3542.9085546218398</v>
      </c>
      <c r="BB236" s="33">
        <f t="shared" si="48"/>
        <v>47996.634521008324</v>
      </c>
      <c r="BC236" s="16">
        <f t="shared" si="49"/>
        <v>5200</v>
      </c>
      <c r="BD236" s="16">
        <f t="shared" si="53"/>
        <v>4900</v>
      </c>
      <c r="BE236" s="16">
        <f t="shared" si="53"/>
        <v>5000</v>
      </c>
      <c r="BF236" s="16">
        <f t="shared" si="52"/>
        <v>5100</v>
      </c>
      <c r="BG236" s="16">
        <f t="shared" si="52"/>
        <v>5000</v>
      </c>
      <c r="BH236" s="16">
        <f t="shared" si="52"/>
        <v>4700</v>
      </c>
      <c r="BI236" s="16">
        <f t="shared" ref="BI236:BN278" si="54">ROUND((AJ236/SUM($AD236:$AO236)*$BB236),-2)</f>
        <v>4600</v>
      </c>
      <c r="BJ236" s="16">
        <f t="shared" si="54"/>
        <v>3300</v>
      </c>
      <c r="BK236" s="16">
        <f t="shared" si="54"/>
        <v>2700</v>
      </c>
      <c r="BL236" s="16">
        <f t="shared" si="54"/>
        <v>2800</v>
      </c>
      <c r="BM236" s="16">
        <f t="shared" si="54"/>
        <v>1700</v>
      </c>
      <c r="BN236" s="16">
        <f t="shared" si="54"/>
        <v>3100</v>
      </c>
      <c r="BO236" s="39"/>
      <c r="BP236" s="39"/>
      <c r="BQ236" s="39"/>
      <c r="BR236" s="39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0">
        <f t="shared" si="50"/>
        <v>0.47158105387776977</v>
      </c>
      <c r="CH236" s="30">
        <f t="shared" si="51"/>
        <v>0.2081271546763537</v>
      </c>
    </row>
    <row r="237" spans="2:86" s="13" customFormat="1" x14ac:dyDescent="0.25">
      <c r="B237" s="14" t="s">
        <v>464</v>
      </c>
      <c r="C237" s="15">
        <v>10</v>
      </c>
      <c r="D237" s="14" t="s">
        <v>260</v>
      </c>
      <c r="E237" s="14" t="s">
        <v>465</v>
      </c>
      <c r="F237" s="16">
        <v>12176.05</v>
      </c>
      <c r="G237" s="16">
        <v>13211.75</v>
      </c>
      <c r="H237" s="16">
        <v>12483.12</v>
      </c>
      <c r="I237" s="16">
        <v>12091.57</v>
      </c>
      <c r="J237" s="16">
        <v>12193.66</v>
      </c>
      <c r="K237" s="16">
        <v>12334.97</v>
      </c>
      <c r="L237" s="16">
        <v>12470.91</v>
      </c>
      <c r="M237" s="16">
        <v>11364.9</v>
      </c>
      <c r="N237" s="16">
        <v>10801.13</v>
      </c>
      <c r="O237" s="16">
        <v>12144.34</v>
      </c>
      <c r="P237" s="16">
        <v>13110.78</v>
      </c>
      <c r="Q237" s="16">
        <v>13809.08</v>
      </c>
      <c r="R237" s="16">
        <v>12866.13</v>
      </c>
      <c r="S237" s="16">
        <v>13017.28</v>
      </c>
      <c r="T237" s="16">
        <v>13366.59</v>
      </c>
      <c r="U237" s="16">
        <v>12620.97</v>
      </c>
      <c r="V237" s="16">
        <v>12817.66</v>
      </c>
      <c r="W237" s="16">
        <v>13590.67</v>
      </c>
      <c r="X237" s="16">
        <v>14081.32</v>
      </c>
      <c r="Y237" s="16">
        <v>13944.42</v>
      </c>
      <c r="Z237" s="16">
        <v>12726.13</v>
      </c>
      <c r="AA237" s="16">
        <v>11498.76</v>
      </c>
      <c r="AB237" s="16">
        <v>12050.94</v>
      </c>
      <c r="AC237" s="16">
        <v>12410.48</v>
      </c>
      <c r="AD237" s="16">
        <v>12058.51</v>
      </c>
      <c r="AE237" s="16">
        <v>12732.48</v>
      </c>
      <c r="AF237" s="16">
        <v>12841.68</v>
      </c>
      <c r="AG237" s="16">
        <v>11986.97</v>
      </c>
      <c r="AH237" s="16">
        <v>11021.79</v>
      </c>
      <c r="AI237" s="16">
        <v>12608.19</v>
      </c>
      <c r="AJ237" s="16">
        <v>14167.47</v>
      </c>
      <c r="AK237" s="16">
        <v>13917.18</v>
      </c>
      <c r="AL237" s="16">
        <v>14081.67</v>
      </c>
      <c r="AM237" s="16">
        <v>15017.89</v>
      </c>
      <c r="AN237" s="16">
        <v>15579.04</v>
      </c>
      <c r="AO237" s="16">
        <v>13613.964</v>
      </c>
      <c r="AP237" s="16">
        <v>13657.285047619</v>
      </c>
      <c r="AQ237" s="16">
        <v>13700.606095238099</v>
      </c>
      <c r="AR237" s="16">
        <v>13743.927142857099</v>
      </c>
      <c r="AS237" s="16">
        <v>13787.248190476201</v>
      </c>
      <c r="AT237" s="16">
        <v>13830.5692380952</v>
      </c>
      <c r="AU237" s="16">
        <v>13873.8902857143</v>
      </c>
      <c r="AV237" s="16">
        <v>13917.2113333333</v>
      </c>
      <c r="AW237" s="16">
        <v>13960.5323809524</v>
      </c>
      <c r="AX237" s="16">
        <v>14003.853428571399</v>
      </c>
      <c r="AY237" s="16">
        <v>14047.174476190499</v>
      </c>
      <c r="AZ237" s="16">
        <v>14090.495523809501</v>
      </c>
      <c r="BA237" s="16">
        <v>14133.816571428601</v>
      </c>
      <c r="BB237" s="33">
        <f t="shared" si="48"/>
        <v>166746.60971428559</v>
      </c>
      <c r="BC237" s="16">
        <f t="shared" si="49"/>
        <v>12600</v>
      </c>
      <c r="BD237" s="16">
        <f t="shared" si="53"/>
        <v>13300</v>
      </c>
      <c r="BE237" s="16">
        <f t="shared" si="53"/>
        <v>13400</v>
      </c>
      <c r="BF237" s="16">
        <f t="shared" si="53"/>
        <v>12500</v>
      </c>
      <c r="BG237" s="16">
        <f t="shared" si="53"/>
        <v>11500</v>
      </c>
      <c r="BH237" s="16">
        <f t="shared" si="53"/>
        <v>13200</v>
      </c>
      <c r="BI237" s="16">
        <f t="shared" si="54"/>
        <v>14800</v>
      </c>
      <c r="BJ237" s="16">
        <f t="shared" si="54"/>
        <v>14500</v>
      </c>
      <c r="BK237" s="16">
        <f t="shared" si="54"/>
        <v>14700</v>
      </c>
      <c r="BL237" s="16">
        <f t="shared" si="54"/>
        <v>15700</v>
      </c>
      <c r="BM237" s="16">
        <f t="shared" si="54"/>
        <v>16300</v>
      </c>
      <c r="BN237" s="16">
        <f t="shared" si="54"/>
        <v>14200</v>
      </c>
      <c r="BO237" s="39"/>
      <c r="BP237" s="39"/>
      <c r="BQ237" s="39"/>
      <c r="BR237" s="39"/>
      <c r="BS237" s="33"/>
      <c r="BT237" s="33"/>
      <c r="BU237" s="33"/>
      <c r="BV237" s="33"/>
      <c r="BW237" s="33"/>
      <c r="BX237" s="33"/>
      <c r="BY237" s="33"/>
      <c r="BZ237" s="33"/>
      <c r="CA237" s="33"/>
      <c r="CB237" s="33"/>
      <c r="CC237" s="33"/>
      <c r="CD237" s="33"/>
      <c r="CE237" s="33"/>
      <c r="CF237" s="33"/>
      <c r="CG237" s="30">
        <f t="shared" si="50"/>
        <v>0.43676914411790901</v>
      </c>
      <c r="CH237" s="30">
        <f t="shared" si="51"/>
        <v>0.17805228872718748</v>
      </c>
    </row>
    <row r="238" spans="2:86" s="13" customFormat="1" x14ac:dyDescent="0.25">
      <c r="B238" s="14" t="s">
        <v>466</v>
      </c>
      <c r="C238" s="15">
        <v>10</v>
      </c>
      <c r="D238" s="14" t="s">
        <v>260</v>
      </c>
      <c r="E238" s="14" t="s">
        <v>467</v>
      </c>
      <c r="F238" s="16">
        <v>8399.5400000000009</v>
      </c>
      <c r="G238" s="16">
        <v>7392.09</v>
      </c>
      <c r="H238" s="16">
        <v>7347.67</v>
      </c>
      <c r="I238" s="16">
        <v>8128.83</v>
      </c>
      <c r="J238" s="16">
        <v>7800.45</v>
      </c>
      <c r="K238" s="16">
        <v>7722.58</v>
      </c>
      <c r="L238" s="16">
        <v>7181.52</v>
      </c>
      <c r="M238" s="16">
        <v>6515.4</v>
      </c>
      <c r="N238" s="16">
        <v>7326.87</v>
      </c>
      <c r="O238" s="16">
        <v>8585.2000000000007</v>
      </c>
      <c r="P238" s="16">
        <v>8775.93</v>
      </c>
      <c r="Q238" s="16">
        <v>9785.6299999999992</v>
      </c>
      <c r="R238" s="16">
        <v>8318</v>
      </c>
      <c r="S238" s="16">
        <v>9608.19</v>
      </c>
      <c r="T238" s="16">
        <v>9349.44</v>
      </c>
      <c r="U238" s="16">
        <v>9281.1200000000008</v>
      </c>
      <c r="V238" s="16">
        <v>8706.35</v>
      </c>
      <c r="W238" s="16">
        <v>9849.39</v>
      </c>
      <c r="X238" s="16">
        <v>10239.1</v>
      </c>
      <c r="Y238" s="16">
        <v>10112.620000000001</v>
      </c>
      <c r="Z238" s="16">
        <v>10921.67</v>
      </c>
      <c r="AA238" s="16">
        <v>11411.26</v>
      </c>
      <c r="AB238" s="16">
        <v>12248.99</v>
      </c>
      <c r="AC238" s="16">
        <v>12591.87</v>
      </c>
      <c r="AD238" s="16">
        <v>13867.7</v>
      </c>
      <c r="AE238" s="16">
        <v>12860.82</v>
      </c>
      <c r="AF238" s="16">
        <v>11294.63</v>
      </c>
      <c r="AG238" s="16">
        <v>11125.91</v>
      </c>
      <c r="AH238" s="16">
        <v>9838.5300000000007</v>
      </c>
      <c r="AI238" s="16">
        <v>8905.98</v>
      </c>
      <c r="AJ238" s="16">
        <v>8803.85</v>
      </c>
      <c r="AK238" s="16">
        <v>9296.1200000000008</v>
      </c>
      <c r="AL238" s="16">
        <v>8304.2000000000007</v>
      </c>
      <c r="AM238" s="16">
        <v>7666.39</v>
      </c>
      <c r="AN238" s="16">
        <v>8733.01</v>
      </c>
      <c r="AO238" s="16">
        <v>10895.032571428599</v>
      </c>
      <c r="AP238" s="16">
        <v>10979.2060476191</v>
      </c>
      <c r="AQ238" s="16">
        <v>11063.379523809501</v>
      </c>
      <c r="AR238" s="16">
        <v>11147.553</v>
      </c>
      <c r="AS238" s="16">
        <v>11231.726476190501</v>
      </c>
      <c r="AT238" s="16">
        <v>11315.899952381</v>
      </c>
      <c r="AU238" s="16">
        <v>11400.073428571401</v>
      </c>
      <c r="AV238" s="16">
        <v>11484.2469047619</v>
      </c>
      <c r="AW238" s="16">
        <v>11568.420380952401</v>
      </c>
      <c r="AX238" s="16">
        <v>11652.5938571429</v>
      </c>
      <c r="AY238" s="16">
        <v>11736.7673333333</v>
      </c>
      <c r="AZ238" s="16">
        <v>11820.9408095238</v>
      </c>
      <c r="BA238" s="16">
        <v>11905.1142857143</v>
      </c>
      <c r="BB238" s="33">
        <f t="shared" si="48"/>
        <v>137305.92200000011</v>
      </c>
      <c r="BC238" s="16">
        <f t="shared" si="49"/>
        <v>15700</v>
      </c>
      <c r="BD238" s="16">
        <f t="shared" si="53"/>
        <v>14500</v>
      </c>
      <c r="BE238" s="16">
        <f t="shared" si="53"/>
        <v>12800</v>
      </c>
      <c r="BF238" s="16">
        <f t="shared" si="53"/>
        <v>12600</v>
      </c>
      <c r="BG238" s="16">
        <f t="shared" si="53"/>
        <v>11100</v>
      </c>
      <c r="BH238" s="16">
        <f t="shared" si="53"/>
        <v>10100</v>
      </c>
      <c r="BI238" s="16">
        <f t="shared" si="54"/>
        <v>9900</v>
      </c>
      <c r="BJ238" s="16">
        <f t="shared" si="54"/>
        <v>10500</v>
      </c>
      <c r="BK238" s="16">
        <f t="shared" si="54"/>
        <v>9400</v>
      </c>
      <c r="BL238" s="16">
        <f t="shared" si="54"/>
        <v>8700</v>
      </c>
      <c r="BM238" s="16">
        <f t="shared" si="54"/>
        <v>9900</v>
      </c>
      <c r="BN238" s="16">
        <f t="shared" si="54"/>
        <v>12300</v>
      </c>
      <c r="BO238" s="39"/>
      <c r="BP238" s="39"/>
      <c r="BQ238" s="39"/>
      <c r="BR238" s="39"/>
      <c r="BS238" s="33"/>
      <c r="BT238" s="33"/>
      <c r="BU238" s="33"/>
      <c r="BV238" s="33"/>
      <c r="BW238" s="33"/>
      <c r="BX238" s="33"/>
      <c r="BY238" s="33"/>
      <c r="BZ238" s="33"/>
      <c r="CA238" s="33"/>
      <c r="CB238" s="33"/>
      <c r="CC238" s="33"/>
      <c r="CD238" s="33"/>
      <c r="CE238" s="33"/>
      <c r="CF238" s="33"/>
      <c r="CG238" s="30">
        <f t="shared" si="50"/>
        <v>0.50317645309561554</v>
      </c>
      <c r="CH238" s="30">
        <f t="shared" si="51"/>
        <v>0.23756737279195081</v>
      </c>
    </row>
    <row r="239" spans="2:86" s="13" customFormat="1" x14ac:dyDescent="0.25">
      <c r="B239" s="14" t="s">
        <v>468</v>
      </c>
      <c r="C239" s="15">
        <v>10</v>
      </c>
      <c r="D239" s="14" t="s">
        <v>260</v>
      </c>
      <c r="E239" s="14" t="s">
        <v>469</v>
      </c>
      <c r="F239" s="16">
        <v>11359.88</v>
      </c>
      <c r="G239" s="16">
        <v>12184.61</v>
      </c>
      <c r="H239" s="16">
        <v>11171.1</v>
      </c>
      <c r="I239" s="16">
        <v>10834.78</v>
      </c>
      <c r="J239" s="16">
        <v>11988.91</v>
      </c>
      <c r="K239" s="16">
        <v>12734.2</v>
      </c>
      <c r="L239" s="16">
        <v>11742.33</v>
      </c>
      <c r="M239" s="16">
        <v>12717.7</v>
      </c>
      <c r="N239" s="16">
        <v>12854.95</v>
      </c>
      <c r="O239" s="16">
        <v>12193.28</v>
      </c>
      <c r="P239" s="16">
        <v>11361.29</v>
      </c>
      <c r="Q239" s="16">
        <v>10970.19</v>
      </c>
      <c r="R239" s="16">
        <v>11175.5</v>
      </c>
      <c r="S239" s="16">
        <v>10257.93</v>
      </c>
      <c r="T239" s="16">
        <v>11261.99</v>
      </c>
      <c r="U239" s="16">
        <v>11666.08</v>
      </c>
      <c r="V239" s="16">
        <v>10084.49</v>
      </c>
      <c r="W239" s="16">
        <v>10838.72</v>
      </c>
      <c r="X239" s="16">
        <v>10746.81</v>
      </c>
      <c r="Y239" s="16">
        <v>11636.28</v>
      </c>
      <c r="Z239" s="16">
        <v>10568.79</v>
      </c>
      <c r="AA239" s="16">
        <v>11335.28</v>
      </c>
      <c r="AB239" s="16">
        <v>10330.83</v>
      </c>
      <c r="AC239" s="16">
        <v>9999.01</v>
      </c>
      <c r="AD239" s="16">
        <v>11459.68</v>
      </c>
      <c r="AE239" s="16">
        <v>12863.02</v>
      </c>
      <c r="AF239" s="16">
        <v>12201.03</v>
      </c>
      <c r="AG239" s="16">
        <v>12179.6</v>
      </c>
      <c r="AH239" s="16">
        <v>13289.87</v>
      </c>
      <c r="AI239" s="16">
        <v>13822.32</v>
      </c>
      <c r="AJ239" s="16">
        <v>13065.67</v>
      </c>
      <c r="AK239" s="16">
        <v>13599.51</v>
      </c>
      <c r="AL239" s="16">
        <v>13889.5</v>
      </c>
      <c r="AM239" s="16">
        <v>13737.41</v>
      </c>
      <c r="AN239" s="16">
        <v>14307.5</v>
      </c>
      <c r="AO239" s="16">
        <v>12836.2059159664</v>
      </c>
      <c r="AP239" s="16">
        <v>12888.3284033613</v>
      </c>
      <c r="AQ239" s="16">
        <v>12940.450890756299</v>
      </c>
      <c r="AR239" s="16">
        <v>12992.573378151301</v>
      </c>
      <c r="AS239" s="16">
        <v>13044.6958655462</v>
      </c>
      <c r="AT239" s="16">
        <v>13096.8183529412</v>
      </c>
      <c r="AU239" s="16">
        <v>13148.940840336099</v>
      </c>
      <c r="AV239" s="16">
        <v>13201.063327731101</v>
      </c>
      <c r="AW239" s="16">
        <v>13253.1858151261</v>
      </c>
      <c r="AX239" s="16">
        <v>13305.308302521</v>
      </c>
      <c r="AY239" s="16">
        <v>13357.430789915999</v>
      </c>
      <c r="AZ239" s="16">
        <v>13409.553277310901</v>
      </c>
      <c r="BA239" s="16">
        <v>13461.6757647059</v>
      </c>
      <c r="BB239" s="33">
        <f t="shared" si="48"/>
        <v>158100.02500840338</v>
      </c>
      <c r="BC239" s="16">
        <f t="shared" si="49"/>
        <v>11500</v>
      </c>
      <c r="BD239" s="16">
        <f t="shared" si="53"/>
        <v>12900</v>
      </c>
      <c r="BE239" s="16">
        <f t="shared" si="53"/>
        <v>12300</v>
      </c>
      <c r="BF239" s="16">
        <f t="shared" si="53"/>
        <v>12200</v>
      </c>
      <c r="BG239" s="16">
        <f t="shared" si="53"/>
        <v>13400</v>
      </c>
      <c r="BH239" s="16">
        <f t="shared" si="53"/>
        <v>13900</v>
      </c>
      <c r="BI239" s="16">
        <f t="shared" si="54"/>
        <v>13100</v>
      </c>
      <c r="BJ239" s="16">
        <f t="shared" si="54"/>
        <v>13700</v>
      </c>
      <c r="BK239" s="16">
        <f t="shared" si="54"/>
        <v>14000</v>
      </c>
      <c r="BL239" s="16">
        <f t="shared" si="54"/>
        <v>13800</v>
      </c>
      <c r="BM239" s="16">
        <f t="shared" si="54"/>
        <v>14400</v>
      </c>
      <c r="BN239" s="16">
        <f t="shared" si="54"/>
        <v>12900</v>
      </c>
      <c r="BO239" s="39"/>
      <c r="BP239" s="39"/>
      <c r="BQ239" s="39"/>
      <c r="BR239" s="39"/>
      <c r="BS239" s="33"/>
      <c r="BT239" s="33"/>
      <c r="BU239" s="33"/>
      <c r="BV239" s="33"/>
      <c r="BW239" s="33"/>
      <c r="BX239" s="33"/>
      <c r="BY239" s="33"/>
      <c r="BZ239" s="33"/>
      <c r="CA239" s="33"/>
      <c r="CB239" s="33"/>
      <c r="CC239" s="33"/>
      <c r="CD239" s="33"/>
      <c r="CE239" s="33"/>
      <c r="CF239" s="33"/>
      <c r="CG239" s="30">
        <f t="shared" si="50"/>
        <v>0.46627458455089743</v>
      </c>
      <c r="CH239" s="30">
        <f t="shared" si="51"/>
        <v>0.20332891648347901</v>
      </c>
    </row>
    <row r="240" spans="2:86" s="13" customFormat="1" x14ac:dyDescent="0.25">
      <c r="B240" s="14" t="s">
        <v>470</v>
      </c>
      <c r="C240" s="15">
        <v>10</v>
      </c>
      <c r="D240" s="14" t="s">
        <v>260</v>
      </c>
      <c r="E240" s="14" t="s">
        <v>471</v>
      </c>
      <c r="F240" s="16">
        <v>11023.03</v>
      </c>
      <c r="G240" s="16">
        <v>10871.57</v>
      </c>
      <c r="H240" s="16">
        <v>10214.74</v>
      </c>
      <c r="I240" s="16">
        <v>11645.51</v>
      </c>
      <c r="J240" s="16">
        <v>11864.52</v>
      </c>
      <c r="K240" s="16">
        <v>12051.5</v>
      </c>
      <c r="L240" s="16">
        <v>11139.1</v>
      </c>
      <c r="M240" s="16">
        <v>11310.35</v>
      </c>
      <c r="N240" s="16">
        <v>10296.18</v>
      </c>
      <c r="O240" s="16">
        <v>10776.86</v>
      </c>
      <c r="P240" s="16">
        <v>9602.64</v>
      </c>
      <c r="Q240" s="16">
        <v>9249.94</v>
      </c>
      <c r="R240" s="16">
        <v>10374.81</v>
      </c>
      <c r="S240" s="16">
        <v>10455.709999999999</v>
      </c>
      <c r="T240" s="16">
        <v>10519.08</v>
      </c>
      <c r="U240" s="16">
        <v>9822.44</v>
      </c>
      <c r="V240" s="16">
        <v>9040.93</v>
      </c>
      <c r="W240" s="16">
        <v>9214.0499999999993</v>
      </c>
      <c r="X240" s="16">
        <v>9663.9699999999993</v>
      </c>
      <c r="Y240" s="16">
        <v>8857.51</v>
      </c>
      <c r="Z240" s="16">
        <v>9648.25</v>
      </c>
      <c r="AA240" s="16">
        <v>9212.24</v>
      </c>
      <c r="AB240" s="16">
        <v>9489.48</v>
      </c>
      <c r="AC240" s="16">
        <v>10083.07</v>
      </c>
      <c r="AD240" s="16">
        <v>11001.1</v>
      </c>
      <c r="AE240" s="16">
        <v>12062.51</v>
      </c>
      <c r="AF240" s="16">
        <v>12239.71</v>
      </c>
      <c r="AG240" s="16">
        <v>10736.85</v>
      </c>
      <c r="AH240" s="16">
        <v>9938.9</v>
      </c>
      <c r="AI240" s="16">
        <v>9015.1299999999992</v>
      </c>
      <c r="AJ240" s="16">
        <v>10241.98</v>
      </c>
      <c r="AK240" s="16">
        <v>8944.17</v>
      </c>
      <c r="AL240" s="16">
        <v>8921.9699999999993</v>
      </c>
      <c r="AM240" s="16">
        <v>9031.33</v>
      </c>
      <c r="AN240" s="16">
        <v>9020.93</v>
      </c>
      <c r="AO240" s="16">
        <v>9370.0182857142809</v>
      </c>
      <c r="AP240" s="16">
        <v>9322.9842857142794</v>
      </c>
      <c r="AQ240" s="16">
        <v>9275.9502857142907</v>
      </c>
      <c r="AR240" s="16">
        <v>9228.9162857142892</v>
      </c>
      <c r="AS240" s="16">
        <v>9181.8822857142804</v>
      </c>
      <c r="AT240" s="16">
        <v>9134.8482857142808</v>
      </c>
      <c r="AU240" s="16">
        <v>9087.8142857142793</v>
      </c>
      <c r="AV240" s="16">
        <v>9040.7802857142906</v>
      </c>
      <c r="AW240" s="16">
        <v>8993.7462857142891</v>
      </c>
      <c r="AX240" s="16">
        <v>8946.7122857142895</v>
      </c>
      <c r="AY240" s="16">
        <v>8899.6782857142807</v>
      </c>
      <c r="AZ240" s="16">
        <v>8852.6442857142792</v>
      </c>
      <c r="BA240" s="16">
        <v>8805.6102857142905</v>
      </c>
      <c r="BB240" s="33">
        <f t="shared" si="48"/>
        <v>108771.5674285714</v>
      </c>
      <c r="BC240" s="16">
        <f t="shared" si="49"/>
        <v>9900</v>
      </c>
      <c r="BD240" s="16">
        <f t="shared" si="53"/>
        <v>10900</v>
      </c>
      <c r="BE240" s="16">
        <f t="shared" si="53"/>
        <v>11000</v>
      </c>
      <c r="BF240" s="16">
        <f t="shared" si="53"/>
        <v>9700</v>
      </c>
      <c r="BG240" s="16">
        <f t="shared" si="53"/>
        <v>9000</v>
      </c>
      <c r="BH240" s="16">
        <f t="shared" si="53"/>
        <v>8100</v>
      </c>
      <c r="BI240" s="16">
        <f t="shared" si="54"/>
        <v>9200</v>
      </c>
      <c r="BJ240" s="16">
        <f t="shared" si="54"/>
        <v>8100</v>
      </c>
      <c r="BK240" s="16">
        <f t="shared" si="54"/>
        <v>8100</v>
      </c>
      <c r="BL240" s="16">
        <f t="shared" si="54"/>
        <v>8200</v>
      </c>
      <c r="BM240" s="16">
        <f t="shared" si="54"/>
        <v>8100</v>
      </c>
      <c r="BN240" s="16">
        <f t="shared" si="54"/>
        <v>8500</v>
      </c>
      <c r="BO240" s="39"/>
      <c r="BP240" s="39"/>
      <c r="BQ240" s="39"/>
      <c r="BR240" s="39"/>
      <c r="BS240" s="33"/>
      <c r="BT240" s="33"/>
      <c r="BU240" s="33"/>
      <c r="BV240" s="33"/>
      <c r="BW240" s="33"/>
      <c r="BX240" s="33"/>
      <c r="BY240" s="33"/>
      <c r="BZ240" s="33"/>
      <c r="CA240" s="33"/>
      <c r="CB240" s="33"/>
      <c r="CC240" s="33"/>
      <c r="CD240" s="33"/>
      <c r="CE240" s="33"/>
      <c r="CF240" s="33"/>
      <c r="CG240" s="30">
        <f t="shared" si="50"/>
        <v>0.48668083892679703</v>
      </c>
      <c r="CH240" s="30">
        <f t="shared" si="51"/>
        <v>0.22194849157429544</v>
      </c>
    </row>
    <row r="241" spans="2:86" s="13" customFormat="1" x14ac:dyDescent="0.25">
      <c r="B241" s="14" t="s">
        <v>472</v>
      </c>
      <c r="C241" s="15">
        <v>10</v>
      </c>
      <c r="D241" s="14" t="s">
        <v>260</v>
      </c>
      <c r="E241" s="14" t="s">
        <v>473</v>
      </c>
      <c r="F241" s="16">
        <v>6592.67</v>
      </c>
      <c r="G241" s="16">
        <v>5679.14</v>
      </c>
      <c r="H241" s="16">
        <v>6360.28</v>
      </c>
      <c r="I241" s="16">
        <v>7420.76</v>
      </c>
      <c r="J241" s="16">
        <v>8417.81</v>
      </c>
      <c r="K241" s="16">
        <v>8513.6299999999992</v>
      </c>
      <c r="L241" s="16">
        <v>8762.06</v>
      </c>
      <c r="M241" s="16">
        <v>9571.25</v>
      </c>
      <c r="N241" s="16">
        <v>8658.25</v>
      </c>
      <c r="O241" s="16">
        <v>8510.6</v>
      </c>
      <c r="P241" s="16">
        <v>8135.48</v>
      </c>
      <c r="Q241" s="16">
        <v>8356.44</v>
      </c>
      <c r="R241" s="16">
        <v>8278.06</v>
      </c>
      <c r="S241" s="16">
        <v>8874.65</v>
      </c>
      <c r="T241" s="16">
        <v>9234.0400000000009</v>
      </c>
      <c r="U241" s="16">
        <v>9892.82</v>
      </c>
      <c r="V241" s="16">
        <v>10823.05</v>
      </c>
      <c r="W241" s="16">
        <v>11438.01</v>
      </c>
      <c r="X241" s="16">
        <v>10250.07</v>
      </c>
      <c r="Y241" s="16">
        <v>8607.32</v>
      </c>
      <c r="Z241" s="16">
        <v>7197.3</v>
      </c>
      <c r="AA241" s="16">
        <v>8410.89</v>
      </c>
      <c r="AB241" s="16">
        <v>8606.32</v>
      </c>
      <c r="AC241" s="16">
        <v>9496.2199999999993</v>
      </c>
      <c r="AD241" s="16">
        <v>8160.46</v>
      </c>
      <c r="AE241" s="16">
        <v>8511.7800000000007</v>
      </c>
      <c r="AF241" s="16">
        <v>10039.44</v>
      </c>
      <c r="AG241" s="16">
        <v>10978.14</v>
      </c>
      <c r="AH241" s="16">
        <v>11279.65</v>
      </c>
      <c r="AI241" s="16">
        <v>10510.64</v>
      </c>
      <c r="AJ241" s="16">
        <v>10054.33</v>
      </c>
      <c r="AK241" s="16">
        <v>9815.5499999999993</v>
      </c>
      <c r="AL241" s="16">
        <v>8299.36</v>
      </c>
      <c r="AM241" s="16">
        <v>9455.51</v>
      </c>
      <c r="AN241" s="16">
        <v>8232.2999999999993</v>
      </c>
      <c r="AO241" s="16">
        <v>10147.7319159664</v>
      </c>
      <c r="AP241" s="16">
        <v>10217.1705462185</v>
      </c>
      <c r="AQ241" s="16">
        <v>10286.6091764706</v>
      </c>
      <c r="AR241" s="16">
        <v>10356.0478067227</v>
      </c>
      <c r="AS241" s="16">
        <v>10425.486436974799</v>
      </c>
      <c r="AT241" s="16">
        <v>10494.925067226901</v>
      </c>
      <c r="AU241" s="16">
        <v>10564.363697479001</v>
      </c>
      <c r="AV241" s="16">
        <v>10633.8023277311</v>
      </c>
      <c r="AW241" s="16">
        <v>10703.2409579832</v>
      </c>
      <c r="AX241" s="16">
        <v>10772.6795882353</v>
      </c>
      <c r="AY241" s="16">
        <v>10842.1182184874</v>
      </c>
      <c r="AZ241" s="16">
        <v>10911.556848739499</v>
      </c>
      <c r="BA241" s="16">
        <v>10980.995478991599</v>
      </c>
      <c r="BB241" s="33">
        <f t="shared" si="48"/>
        <v>127188.9961512606</v>
      </c>
      <c r="BC241" s="16">
        <f t="shared" si="49"/>
        <v>9000</v>
      </c>
      <c r="BD241" s="16">
        <f t="shared" si="53"/>
        <v>9400</v>
      </c>
      <c r="BE241" s="16">
        <f t="shared" si="53"/>
        <v>11100</v>
      </c>
      <c r="BF241" s="16">
        <f t="shared" si="53"/>
        <v>12100</v>
      </c>
      <c r="BG241" s="16">
        <f t="shared" si="53"/>
        <v>12400</v>
      </c>
      <c r="BH241" s="16">
        <f t="shared" si="53"/>
        <v>11600</v>
      </c>
      <c r="BI241" s="16">
        <f t="shared" si="54"/>
        <v>11100</v>
      </c>
      <c r="BJ241" s="16">
        <f t="shared" si="54"/>
        <v>10800</v>
      </c>
      <c r="BK241" s="16">
        <f t="shared" si="54"/>
        <v>9100</v>
      </c>
      <c r="BL241" s="16">
        <f t="shared" si="54"/>
        <v>10400</v>
      </c>
      <c r="BM241" s="16">
        <f t="shared" si="54"/>
        <v>9100</v>
      </c>
      <c r="BN241" s="16">
        <f t="shared" si="54"/>
        <v>11200</v>
      </c>
      <c r="BO241" s="39"/>
      <c r="BP241" s="39"/>
      <c r="BQ241" s="39"/>
      <c r="BR241" s="39"/>
      <c r="BS241" s="33"/>
      <c r="BT241" s="33"/>
      <c r="BU241" s="33"/>
      <c r="BV241" s="33"/>
      <c r="BW241" s="33"/>
      <c r="BX241" s="33"/>
      <c r="BY241" s="33"/>
      <c r="BZ241" s="33"/>
      <c r="CA241" s="33"/>
      <c r="CB241" s="33"/>
      <c r="CC241" s="33"/>
      <c r="CD241" s="33"/>
      <c r="CE241" s="33"/>
      <c r="CF241" s="33"/>
      <c r="CG241" s="30">
        <f t="shared" si="50"/>
        <v>0.5459780178284106</v>
      </c>
      <c r="CH241" s="30">
        <f t="shared" si="51"/>
        <v>0.28068577888838525</v>
      </c>
    </row>
    <row r="242" spans="2:86" s="13" customFormat="1" x14ac:dyDescent="0.25">
      <c r="B242" s="14" t="s">
        <v>474</v>
      </c>
      <c r="C242" s="15">
        <v>10</v>
      </c>
      <c r="D242" s="14" t="s">
        <v>260</v>
      </c>
      <c r="E242" s="14" t="s">
        <v>475</v>
      </c>
      <c r="F242" s="16">
        <v>1509.07</v>
      </c>
      <c r="G242" s="16">
        <v>-112.75</v>
      </c>
      <c r="H242" s="16">
        <v>-21.7</v>
      </c>
      <c r="I242" s="16">
        <v>1111.95</v>
      </c>
      <c r="J242" s="16">
        <v>1200.3599999999999</v>
      </c>
      <c r="K242" s="16">
        <v>1312.47</v>
      </c>
      <c r="L242" s="16">
        <v>1742.25</v>
      </c>
      <c r="M242" s="16">
        <v>3304.59</v>
      </c>
      <c r="N242" s="16">
        <v>4491.1499999999996</v>
      </c>
      <c r="O242" s="16">
        <v>4613.2</v>
      </c>
      <c r="P242" s="16">
        <v>4407.05</v>
      </c>
      <c r="Q242" s="16">
        <v>4437.62</v>
      </c>
      <c r="R242" s="16">
        <v>2963.32</v>
      </c>
      <c r="S242" s="16">
        <v>3014.43</v>
      </c>
      <c r="T242" s="16">
        <v>1973.19</v>
      </c>
      <c r="U242" s="16">
        <v>1553.46</v>
      </c>
      <c r="V242" s="16">
        <v>2086.8200000000002</v>
      </c>
      <c r="W242" s="16">
        <v>1330.84</v>
      </c>
      <c r="X242" s="16">
        <v>1267.45</v>
      </c>
      <c r="Y242" s="16">
        <v>1109.28</v>
      </c>
      <c r="Z242" s="16">
        <v>1703.23</v>
      </c>
      <c r="AA242" s="16">
        <v>1614.14</v>
      </c>
      <c r="AB242" s="16">
        <v>1746.67</v>
      </c>
      <c r="AC242" s="16">
        <v>1885.01</v>
      </c>
      <c r="AD242" s="16">
        <v>2573.06</v>
      </c>
      <c r="AE242" s="16">
        <v>3803.61</v>
      </c>
      <c r="AF242" s="16">
        <v>3089.28</v>
      </c>
      <c r="AG242" s="16">
        <v>3218.23</v>
      </c>
      <c r="AH242" s="16">
        <v>3863.36</v>
      </c>
      <c r="AI242" s="16">
        <v>3576.32</v>
      </c>
      <c r="AJ242" s="16">
        <v>2776.92</v>
      </c>
      <c r="AK242" s="16">
        <v>2769.22</v>
      </c>
      <c r="AL242" s="16">
        <v>2215.15</v>
      </c>
      <c r="AM242" s="16">
        <v>2542.86</v>
      </c>
      <c r="AN242" s="16">
        <v>2311.3200000000002</v>
      </c>
      <c r="AO242" s="16">
        <v>2983.8516302521002</v>
      </c>
      <c r="AP242" s="16">
        <v>3017.9030224089602</v>
      </c>
      <c r="AQ242" s="16">
        <v>3051.9544145658201</v>
      </c>
      <c r="AR242" s="16">
        <v>3086.0058067226801</v>
      </c>
      <c r="AS242" s="16">
        <v>3120.05719887955</v>
      </c>
      <c r="AT242" s="16">
        <v>3154.10859103641</v>
      </c>
      <c r="AU242" s="16">
        <v>3188.1599831932699</v>
      </c>
      <c r="AV242" s="16">
        <v>3222.2113753501399</v>
      </c>
      <c r="AW242" s="16">
        <v>3256.2627675069998</v>
      </c>
      <c r="AX242" s="16">
        <v>3290.3141596638602</v>
      </c>
      <c r="AY242" s="16">
        <v>3324.3655518207202</v>
      </c>
      <c r="AZ242" s="16">
        <v>3358.4169439775901</v>
      </c>
      <c r="BA242" s="16">
        <v>3392.4683361344501</v>
      </c>
      <c r="BB242" s="33">
        <f t="shared" si="48"/>
        <v>38462.228151260446</v>
      </c>
      <c r="BC242" s="16">
        <f t="shared" si="49"/>
        <v>2800</v>
      </c>
      <c r="BD242" s="16">
        <f t="shared" si="53"/>
        <v>4100</v>
      </c>
      <c r="BE242" s="16">
        <f t="shared" si="53"/>
        <v>3300</v>
      </c>
      <c r="BF242" s="16">
        <f t="shared" si="53"/>
        <v>3500</v>
      </c>
      <c r="BG242" s="16">
        <f t="shared" si="53"/>
        <v>4200</v>
      </c>
      <c r="BH242" s="16">
        <f t="shared" si="53"/>
        <v>3900</v>
      </c>
      <c r="BI242" s="16">
        <f t="shared" si="54"/>
        <v>3000</v>
      </c>
      <c r="BJ242" s="16">
        <f t="shared" si="54"/>
        <v>3000</v>
      </c>
      <c r="BK242" s="16">
        <f t="shared" si="54"/>
        <v>2400</v>
      </c>
      <c r="BL242" s="16">
        <f t="shared" si="54"/>
        <v>2700</v>
      </c>
      <c r="BM242" s="16">
        <f t="shared" si="54"/>
        <v>2500</v>
      </c>
      <c r="BN242" s="16">
        <f t="shared" si="54"/>
        <v>3200</v>
      </c>
      <c r="BO242" s="39"/>
      <c r="BP242" s="39"/>
      <c r="BQ242" s="39"/>
      <c r="BR242" s="39"/>
      <c r="BS242" s="33"/>
      <c r="BT242" s="33"/>
      <c r="BU242" s="33"/>
      <c r="BV242" s="33"/>
      <c r="BW242" s="33"/>
      <c r="BX242" s="33"/>
      <c r="BY242" s="33"/>
      <c r="BZ242" s="33"/>
      <c r="CA242" s="33"/>
      <c r="CB242" s="33"/>
      <c r="CC242" s="33"/>
      <c r="CD242" s="33"/>
      <c r="CE242" s="33"/>
      <c r="CF242" s="33"/>
      <c r="CG242" s="30">
        <f t="shared" si="50"/>
        <v>0.29756584838858657</v>
      </c>
      <c r="CH242" s="30">
        <f t="shared" si="51"/>
        <v>8.1955308496641788E-2</v>
      </c>
    </row>
    <row r="243" spans="2:86" s="13" customFormat="1" x14ac:dyDescent="0.25">
      <c r="B243" s="14" t="s">
        <v>476</v>
      </c>
      <c r="C243" s="15">
        <v>10</v>
      </c>
      <c r="D243" s="14" t="s">
        <v>260</v>
      </c>
      <c r="E243" s="14" t="s">
        <v>477</v>
      </c>
      <c r="F243" s="16">
        <v>11326.34</v>
      </c>
      <c r="G243" s="16">
        <v>11311.38</v>
      </c>
      <c r="H243" s="16">
        <v>11208.17</v>
      </c>
      <c r="I243" s="16">
        <v>11562.34</v>
      </c>
      <c r="J243" s="16">
        <v>10295.799999999999</v>
      </c>
      <c r="K243" s="16">
        <v>11895.3</v>
      </c>
      <c r="L243" s="16">
        <v>13316.71</v>
      </c>
      <c r="M243" s="16">
        <v>14290.13</v>
      </c>
      <c r="N243" s="16">
        <v>14043.72</v>
      </c>
      <c r="O243" s="16">
        <v>13520.29</v>
      </c>
      <c r="P243" s="16">
        <v>14630.12</v>
      </c>
      <c r="Q243" s="16">
        <v>13647.54</v>
      </c>
      <c r="R243" s="16">
        <v>14118.79</v>
      </c>
      <c r="S243" s="16">
        <v>15104.81</v>
      </c>
      <c r="T243" s="16">
        <v>14539.72</v>
      </c>
      <c r="U243" s="16">
        <v>14584.65</v>
      </c>
      <c r="V243" s="16">
        <v>15422.83</v>
      </c>
      <c r="W243" s="16">
        <v>16001.54</v>
      </c>
      <c r="X243" s="16">
        <v>15632.51</v>
      </c>
      <c r="Y243" s="16">
        <v>15997.41</v>
      </c>
      <c r="Z243" s="16">
        <v>16225.49</v>
      </c>
      <c r="AA243" s="16">
        <v>15084.56</v>
      </c>
      <c r="AB243" s="16">
        <v>15084.14</v>
      </c>
      <c r="AC243" s="16">
        <v>14868.19</v>
      </c>
      <c r="AD243" s="16">
        <v>14379.33</v>
      </c>
      <c r="AE243" s="16">
        <v>13320.98</v>
      </c>
      <c r="AF243" s="16">
        <v>13185.12</v>
      </c>
      <c r="AG243" s="16">
        <v>12393.43</v>
      </c>
      <c r="AH243" s="16">
        <v>12927.34</v>
      </c>
      <c r="AI243" s="16">
        <v>12040.54</v>
      </c>
      <c r="AJ243" s="16">
        <v>10253.780000000001</v>
      </c>
      <c r="AK243" s="16">
        <v>10329.299999999999</v>
      </c>
      <c r="AL243" s="16">
        <v>10322.98</v>
      </c>
      <c r="AM243" s="16">
        <v>9955.14</v>
      </c>
      <c r="AN243" s="16">
        <v>10468.85</v>
      </c>
      <c r="AO243" s="16">
        <v>12834.5525210084</v>
      </c>
      <c r="AP243" s="16">
        <v>12812.2034229692</v>
      </c>
      <c r="AQ243" s="16">
        <v>12789.85432493</v>
      </c>
      <c r="AR243" s="16">
        <v>12767.5052268908</v>
      </c>
      <c r="AS243" s="16">
        <v>12745.1561288515</v>
      </c>
      <c r="AT243" s="16">
        <v>12722.807030812301</v>
      </c>
      <c r="AU243" s="16">
        <v>12700.457932773101</v>
      </c>
      <c r="AV243" s="16">
        <v>12678.108834733899</v>
      </c>
      <c r="AW243" s="16">
        <v>12655.759736694699</v>
      </c>
      <c r="AX243" s="16">
        <v>12633.410638655499</v>
      </c>
      <c r="AY243" s="16">
        <v>12611.0615406162</v>
      </c>
      <c r="AZ243" s="16">
        <v>12588.712442577</v>
      </c>
      <c r="BA243" s="16">
        <v>12566.3633445378</v>
      </c>
      <c r="BB243" s="33">
        <f t="shared" si="48"/>
        <v>152271.40060504197</v>
      </c>
      <c r="BC243" s="16">
        <f t="shared" si="49"/>
        <v>15400</v>
      </c>
      <c r="BD243" s="16">
        <f t="shared" si="53"/>
        <v>14200</v>
      </c>
      <c r="BE243" s="16">
        <f t="shared" si="53"/>
        <v>14100</v>
      </c>
      <c r="BF243" s="16">
        <f t="shared" si="53"/>
        <v>13300</v>
      </c>
      <c r="BG243" s="16">
        <f t="shared" si="53"/>
        <v>13800</v>
      </c>
      <c r="BH243" s="16">
        <f t="shared" si="53"/>
        <v>12900</v>
      </c>
      <c r="BI243" s="16">
        <f t="shared" si="54"/>
        <v>11000</v>
      </c>
      <c r="BJ243" s="16">
        <f t="shared" si="54"/>
        <v>11000</v>
      </c>
      <c r="BK243" s="16">
        <f t="shared" si="54"/>
        <v>11000</v>
      </c>
      <c r="BL243" s="16">
        <f t="shared" si="54"/>
        <v>10600</v>
      </c>
      <c r="BM243" s="16">
        <f t="shared" si="54"/>
        <v>11200</v>
      </c>
      <c r="BN243" s="16">
        <f t="shared" si="54"/>
        <v>13700</v>
      </c>
      <c r="BO243" s="39"/>
      <c r="BP243" s="39"/>
      <c r="BQ243" s="39"/>
      <c r="BR243" s="39"/>
      <c r="BS243" s="33"/>
      <c r="BT243" s="33"/>
      <c r="BU243" s="33"/>
      <c r="BV243" s="33"/>
      <c r="BW243" s="33"/>
      <c r="BX243" s="33"/>
      <c r="BY243" s="33"/>
      <c r="BZ243" s="33"/>
      <c r="CA243" s="33"/>
      <c r="CB243" s="33"/>
      <c r="CC243" s="33"/>
      <c r="CD243" s="33"/>
      <c r="CE243" s="33"/>
      <c r="CF243" s="33"/>
      <c r="CG243" s="30">
        <f t="shared" si="50"/>
        <v>0.12218109053323577</v>
      </c>
      <c r="CH243" s="30">
        <f t="shared" si="51"/>
        <v>1.372205922226801E-2</v>
      </c>
    </row>
    <row r="244" spans="2:86" s="13" customFormat="1" x14ac:dyDescent="0.25">
      <c r="B244" s="14" t="s">
        <v>478</v>
      </c>
      <c r="C244" s="15">
        <v>10</v>
      </c>
      <c r="D244" s="14" t="s">
        <v>260</v>
      </c>
      <c r="E244" s="14" t="s">
        <v>479</v>
      </c>
      <c r="F244" s="16">
        <v>6167.5</v>
      </c>
      <c r="G244" s="16">
        <v>5063.82</v>
      </c>
      <c r="H244" s="16">
        <v>4648.4799999999996</v>
      </c>
      <c r="I244" s="16">
        <v>5262.45</v>
      </c>
      <c r="J244" s="16">
        <v>3925.05</v>
      </c>
      <c r="K244" s="16">
        <v>4152.29</v>
      </c>
      <c r="L244" s="16">
        <v>3540.6</v>
      </c>
      <c r="M244" s="16">
        <v>4759.5600000000004</v>
      </c>
      <c r="N244" s="16">
        <v>4913.46</v>
      </c>
      <c r="O244" s="16">
        <v>3128.76</v>
      </c>
      <c r="P244" s="16">
        <v>4665.76</v>
      </c>
      <c r="Q244" s="16">
        <v>4349.6400000000003</v>
      </c>
      <c r="R244" s="16">
        <v>5358.12</v>
      </c>
      <c r="S244" s="16">
        <v>5905.23</v>
      </c>
      <c r="T244" s="16">
        <v>6507.16</v>
      </c>
      <c r="U244" s="16">
        <v>6641.31</v>
      </c>
      <c r="V244" s="16">
        <v>8070.71</v>
      </c>
      <c r="W244" s="16">
        <v>9180.2800000000007</v>
      </c>
      <c r="X244" s="16">
        <v>8887.02</v>
      </c>
      <c r="Y244" s="16">
        <v>7687.65</v>
      </c>
      <c r="Z244" s="16">
        <v>7050.47</v>
      </c>
      <c r="AA244" s="16">
        <v>6509.15</v>
      </c>
      <c r="AB244" s="16">
        <v>6032.94</v>
      </c>
      <c r="AC244" s="16">
        <v>5939.13</v>
      </c>
      <c r="AD244" s="16">
        <v>6223.65</v>
      </c>
      <c r="AE244" s="16">
        <v>6597.02</v>
      </c>
      <c r="AF244" s="16">
        <v>6022.02</v>
      </c>
      <c r="AG244" s="16">
        <v>5248.24</v>
      </c>
      <c r="AH244" s="16">
        <v>4792.55</v>
      </c>
      <c r="AI244" s="16">
        <v>4946.76</v>
      </c>
      <c r="AJ244" s="16">
        <v>4777.3100000000004</v>
      </c>
      <c r="AK244" s="16">
        <v>3843.98</v>
      </c>
      <c r="AL244" s="16">
        <v>3823.02</v>
      </c>
      <c r="AM244" s="16">
        <v>4214.28</v>
      </c>
      <c r="AN244" s="16">
        <v>4628.17</v>
      </c>
      <c r="AO244" s="16">
        <v>5707.8500336134402</v>
      </c>
      <c r="AP244" s="16">
        <v>5717.8678291316501</v>
      </c>
      <c r="AQ244" s="16">
        <v>5727.8856246498599</v>
      </c>
      <c r="AR244" s="16">
        <v>5737.9034201680697</v>
      </c>
      <c r="AS244" s="16">
        <v>5747.9212156862704</v>
      </c>
      <c r="AT244" s="16">
        <v>5757.9390112044803</v>
      </c>
      <c r="AU244" s="16">
        <v>5767.9568067226901</v>
      </c>
      <c r="AV244" s="16">
        <v>5777.9746022408999</v>
      </c>
      <c r="AW244" s="16">
        <v>5787.9923977590997</v>
      </c>
      <c r="AX244" s="16">
        <v>5798.0101932773096</v>
      </c>
      <c r="AY244" s="16">
        <v>5808.0279887955203</v>
      </c>
      <c r="AZ244" s="16">
        <v>5818.0457843137201</v>
      </c>
      <c r="BA244" s="16">
        <v>5828.0635798319299</v>
      </c>
      <c r="BB244" s="33">
        <f t="shared" si="48"/>
        <v>69275.5884537815</v>
      </c>
      <c r="BC244" s="16">
        <f t="shared" si="49"/>
        <v>7100</v>
      </c>
      <c r="BD244" s="16">
        <f t="shared" si="53"/>
        <v>7500</v>
      </c>
      <c r="BE244" s="16">
        <f t="shared" si="53"/>
        <v>6900</v>
      </c>
      <c r="BF244" s="16">
        <f t="shared" si="53"/>
        <v>6000</v>
      </c>
      <c r="BG244" s="16">
        <f t="shared" si="53"/>
        <v>5500</v>
      </c>
      <c r="BH244" s="16">
        <f t="shared" si="53"/>
        <v>5600</v>
      </c>
      <c r="BI244" s="16">
        <f t="shared" si="54"/>
        <v>5400</v>
      </c>
      <c r="BJ244" s="16">
        <f t="shared" si="54"/>
        <v>4400</v>
      </c>
      <c r="BK244" s="16">
        <f t="shared" si="54"/>
        <v>4400</v>
      </c>
      <c r="BL244" s="16">
        <f t="shared" si="54"/>
        <v>4800</v>
      </c>
      <c r="BM244" s="16">
        <f t="shared" si="54"/>
        <v>5300</v>
      </c>
      <c r="BN244" s="16">
        <f t="shared" si="54"/>
        <v>6500</v>
      </c>
      <c r="BO244" s="39"/>
      <c r="BP244" s="39"/>
      <c r="BQ244" s="39"/>
      <c r="BR244" s="39"/>
      <c r="BS244" s="33"/>
      <c r="BT244" s="33"/>
      <c r="BU244" s="33"/>
      <c r="BV244" s="33"/>
      <c r="BW244" s="33"/>
      <c r="BX244" s="33"/>
      <c r="BY244" s="33"/>
      <c r="BZ244" s="33"/>
      <c r="CA244" s="33"/>
      <c r="CB244" s="33"/>
      <c r="CC244" s="33"/>
      <c r="CD244" s="33"/>
      <c r="CE244" s="33"/>
      <c r="CF244" s="33"/>
      <c r="CG244" s="30">
        <f t="shared" si="50"/>
        <v>7.3828098465177183E-2</v>
      </c>
      <c r="CH244" s="30">
        <f t="shared" si="51"/>
        <v>5.0153416203878465E-3</v>
      </c>
    </row>
    <row r="245" spans="2:86" s="13" customFormat="1" x14ac:dyDescent="0.25">
      <c r="B245" s="14" t="s">
        <v>480</v>
      </c>
      <c r="C245" s="15">
        <v>10</v>
      </c>
      <c r="D245" s="14" t="s">
        <v>260</v>
      </c>
      <c r="E245" s="14" t="s">
        <v>481</v>
      </c>
      <c r="F245" s="16">
        <v>5088.26</v>
      </c>
      <c r="G245" s="16">
        <v>5539.61</v>
      </c>
      <c r="H245" s="16">
        <v>6381.8</v>
      </c>
      <c r="I245" s="16">
        <v>5892.07</v>
      </c>
      <c r="J245" s="16">
        <v>5780.44</v>
      </c>
      <c r="K245" s="16">
        <v>6047.65</v>
      </c>
      <c r="L245" s="16">
        <v>5409.68</v>
      </c>
      <c r="M245" s="16">
        <v>4063</v>
      </c>
      <c r="N245" s="16">
        <v>5100.6499999999996</v>
      </c>
      <c r="O245" s="16">
        <v>4327.62</v>
      </c>
      <c r="P245" s="16">
        <v>2545.81</v>
      </c>
      <c r="Q245" s="16">
        <v>3844.75</v>
      </c>
      <c r="R245" s="16">
        <v>5673.82</v>
      </c>
      <c r="S245" s="16">
        <v>6126.49</v>
      </c>
      <c r="T245" s="16">
        <v>5841.12</v>
      </c>
      <c r="U245" s="16">
        <v>5433.11</v>
      </c>
      <c r="V245" s="16">
        <v>5336.2</v>
      </c>
      <c r="W245" s="16">
        <v>4254.7</v>
      </c>
      <c r="X245" s="16">
        <v>3887.66</v>
      </c>
      <c r="Y245" s="16">
        <v>2799.82</v>
      </c>
      <c r="Z245" s="16">
        <v>2340.5300000000002</v>
      </c>
      <c r="AA245" s="16">
        <v>1373.62</v>
      </c>
      <c r="AB245" s="16">
        <v>1391.81</v>
      </c>
      <c r="AC245" s="16">
        <v>1411.69</v>
      </c>
      <c r="AD245" s="16">
        <v>1743.55</v>
      </c>
      <c r="AE245" s="16">
        <v>1949.5</v>
      </c>
      <c r="AF245" s="16">
        <v>2765.49</v>
      </c>
      <c r="AG245" s="16">
        <v>3059.54</v>
      </c>
      <c r="AH245" s="16">
        <v>2867.07</v>
      </c>
      <c r="AI245" s="16">
        <v>2274.81</v>
      </c>
      <c r="AJ245" s="16">
        <v>615.46</v>
      </c>
      <c r="AK245" s="16">
        <v>-223.08</v>
      </c>
      <c r="AL245" s="16">
        <v>-433.45</v>
      </c>
      <c r="AM245" s="16">
        <v>884.26</v>
      </c>
      <c r="AN245" s="16">
        <v>416.22</v>
      </c>
      <c r="AO245" s="16">
        <v>404.35290756302601</v>
      </c>
      <c r="AP245" s="16">
        <v>233.465719887956</v>
      </c>
      <c r="AQ245" s="16">
        <v>62.578532212885897</v>
      </c>
      <c r="AR245" s="16">
        <v>-108.30865546218401</v>
      </c>
      <c r="AS245" s="16">
        <v>-279.19584313725397</v>
      </c>
      <c r="AT245" s="16">
        <v>-450.08303081232401</v>
      </c>
      <c r="AU245" s="16">
        <v>-620.97021848739405</v>
      </c>
      <c r="AV245" s="16">
        <v>-791.85740616246403</v>
      </c>
      <c r="AW245" s="16">
        <v>-962.74459383753401</v>
      </c>
      <c r="AX245" s="16">
        <v>-1133.6317815125999</v>
      </c>
      <c r="AY245" s="16">
        <v>-1304.5189691876701</v>
      </c>
      <c r="AZ245" s="16">
        <v>-1475.4061568627401</v>
      </c>
      <c r="BA245" s="16">
        <v>-1646.2933445378101</v>
      </c>
      <c r="BB245" s="33">
        <f t="shared" si="48"/>
        <v>-8476.9657478991321</v>
      </c>
      <c r="BC245" s="16">
        <f t="shared" si="49"/>
        <v>-900</v>
      </c>
      <c r="BD245" s="16">
        <f t="shared" si="53"/>
        <v>-1000</v>
      </c>
      <c r="BE245" s="16">
        <f t="shared" si="53"/>
        <v>-1400</v>
      </c>
      <c r="BF245" s="16">
        <f t="shared" si="53"/>
        <v>-1600</v>
      </c>
      <c r="BG245" s="16">
        <f t="shared" si="53"/>
        <v>-1500</v>
      </c>
      <c r="BH245" s="16">
        <f t="shared" si="53"/>
        <v>-1200</v>
      </c>
      <c r="BI245" s="16">
        <f t="shared" si="54"/>
        <v>-300</v>
      </c>
      <c r="BJ245" s="16">
        <f t="shared" si="54"/>
        <v>100</v>
      </c>
      <c r="BK245" s="16">
        <f t="shared" si="54"/>
        <v>200</v>
      </c>
      <c r="BL245" s="16">
        <f t="shared" si="54"/>
        <v>-500</v>
      </c>
      <c r="BM245" s="16">
        <f t="shared" si="54"/>
        <v>-200</v>
      </c>
      <c r="BN245" s="16">
        <f t="shared" si="54"/>
        <v>-200</v>
      </c>
      <c r="BO245" s="39"/>
      <c r="BP245" s="39"/>
      <c r="BQ245" s="39"/>
      <c r="BR245" s="39"/>
      <c r="BS245" s="33"/>
      <c r="BT245" s="33"/>
      <c r="BU245" s="33"/>
      <c r="BV245" s="33"/>
      <c r="BW245" s="33"/>
      <c r="BX245" s="33"/>
      <c r="BY245" s="33"/>
      <c r="BZ245" s="33"/>
      <c r="CA245" s="33"/>
      <c r="CB245" s="33"/>
      <c r="CC245" s="33"/>
      <c r="CD245" s="33"/>
      <c r="CE245" s="33"/>
      <c r="CF245" s="33"/>
      <c r="CG245" s="30">
        <f t="shared" si="50"/>
        <v>0.86416796565997844</v>
      </c>
      <c r="CH245" s="30">
        <f t="shared" si="51"/>
        <v>0.73048097095256759</v>
      </c>
    </row>
    <row r="246" spans="2:86" s="13" customFormat="1" x14ac:dyDescent="0.25">
      <c r="B246" s="14" t="s">
        <v>482</v>
      </c>
      <c r="C246" s="15">
        <v>10</v>
      </c>
      <c r="D246" s="14" t="s">
        <v>260</v>
      </c>
      <c r="E246" s="14" t="s">
        <v>483</v>
      </c>
      <c r="F246" s="16">
        <v>1965.64</v>
      </c>
      <c r="G246" s="16">
        <v>3371.85</v>
      </c>
      <c r="H246" s="16">
        <v>2630.2</v>
      </c>
      <c r="I246" s="16">
        <v>2525.2800000000002</v>
      </c>
      <c r="J246" s="16">
        <v>1872.65</v>
      </c>
      <c r="K246" s="16">
        <v>1310.53</v>
      </c>
      <c r="L246" s="16">
        <v>382.32</v>
      </c>
      <c r="M246" s="16">
        <v>-913.44</v>
      </c>
      <c r="N246" s="16">
        <v>-1412.31</v>
      </c>
      <c r="O246" s="16">
        <v>-1210.82</v>
      </c>
      <c r="P246" s="16">
        <v>-2256.88</v>
      </c>
      <c r="Q246" s="16">
        <v>-1200.79</v>
      </c>
      <c r="R246" s="16">
        <v>-876.85</v>
      </c>
      <c r="S246" s="16">
        <v>-1212.83</v>
      </c>
      <c r="T246" s="16">
        <v>-2360.2800000000002</v>
      </c>
      <c r="U246" s="16">
        <v>-2894.89</v>
      </c>
      <c r="V246" s="16">
        <v>-4358.53</v>
      </c>
      <c r="W246" s="16">
        <v>-3100.75</v>
      </c>
      <c r="X246" s="16">
        <v>-1965.98</v>
      </c>
      <c r="Y246" s="16">
        <v>-916.63</v>
      </c>
      <c r="Z246" s="16">
        <v>-161.83000000000001</v>
      </c>
      <c r="AA246" s="16">
        <v>34.49</v>
      </c>
      <c r="AB246" s="16">
        <v>-1008.59</v>
      </c>
      <c r="AC246" s="16">
        <v>938.11</v>
      </c>
      <c r="AD246" s="16">
        <v>1715.41</v>
      </c>
      <c r="AE246" s="16">
        <v>313.91000000000003</v>
      </c>
      <c r="AF246" s="16">
        <v>-111.71</v>
      </c>
      <c r="AG246" s="16">
        <v>-1203.46</v>
      </c>
      <c r="AH246" s="16">
        <v>-1993.63</v>
      </c>
      <c r="AI246" s="16">
        <v>-870.8</v>
      </c>
      <c r="AJ246" s="16">
        <v>-437.2</v>
      </c>
      <c r="AK246" s="16">
        <v>102.99</v>
      </c>
      <c r="AL246" s="16">
        <v>1265.8</v>
      </c>
      <c r="AM246" s="16">
        <v>647.15</v>
      </c>
      <c r="AN246" s="16">
        <v>-409.84</v>
      </c>
      <c r="AO246" s="16">
        <v>-1052.04084033613</v>
      </c>
      <c r="AP246" s="16">
        <v>-1091.7546806722701</v>
      </c>
      <c r="AQ246" s="16">
        <v>-1131.4685210084001</v>
      </c>
      <c r="AR246" s="16">
        <v>-1171.1823613445399</v>
      </c>
      <c r="AS246" s="16">
        <v>-1210.8962016806699</v>
      </c>
      <c r="AT246" s="16">
        <v>-1250.61004201681</v>
      </c>
      <c r="AU246" s="16">
        <v>-1290.32388235294</v>
      </c>
      <c r="AV246" s="16">
        <v>-1330.0377226890801</v>
      </c>
      <c r="AW246" s="16">
        <v>-1369.7515630252101</v>
      </c>
      <c r="AX246" s="16">
        <v>-1409.4654033613499</v>
      </c>
      <c r="AY246" s="16">
        <v>-1449.1792436974799</v>
      </c>
      <c r="AZ246" s="16">
        <v>-1488.89308403362</v>
      </c>
      <c r="BA246" s="16">
        <v>-1528.60692436975</v>
      </c>
      <c r="BB246" s="33">
        <f t="shared" si="48"/>
        <v>-15722.16963025212</v>
      </c>
      <c r="BC246" s="16">
        <f t="shared" si="49"/>
        <v>13300</v>
      </c>
      <c r="BD246" s="16">
        <f t="shared" si="53"/>
        <v>2400</v>
      </c>
      <c r="BE246" s="16">
        <f t="shared" si="53"/>
        <v>-900</v>
      </c>
      <c r="BF246" s="16">
        <f t="shared" si="53"/>
        <v>-9300</v>
      </c>
      <c r="BG246" s="16">
        <f t="shared" si="53"/>
        <v>-15400</v>
      </c>
      <c r="BH246" s="16">
        <f t="shared" si="53"/>
        <v>-6700</v>
      </c>
      <c r="BI246" s="16">
        <f t="shared" si="54"/>
        <v>-3400</v>
      </c>
      <c r="BJ246" s="16">
        <f t="shared" si="54"/>
        <v>800</v>
      </c>
      <c r="BK246" s="16">
        <f t="shared" si="54"/>
        <v>9800</v>
      </c>
      <c r="BL246" s="16">
        <f t="shared" si="54"/>
        <v>5000</v>
      </c>
      <c r="BM246" s="16">
        <f t="shared" si="54"/>
        <v>-3200</v>
      </c>
      <c r="BN246" s="16">
        <f t="shared" si="54"/>
        <v>-8100</v>
      </c>
      <c r="BO246" s="39"/>
      <c r="BP246" s="39"/>
      <c r="BQ246" s="39"/>
      <c r="BR246" s="39"/>
      <c r="BS246" s="33"/>
      <c r="BT246" s="33"/>
      <c r="BU246" s="33"/>
      <c r="BV246" s="33"/>
      <c r="BW246" s="33"/>
      <c r="BX246" s="33"/>
      <c r="BY246" s="33"/>
      <c r="BZ246" s="33"/>
      <c r="CA246" s="33"/>
      <c r="CB246" s="33"/>
      <c r="CC246" s="33"/>
      <c r="CD246" s="33"/>
      <c r="CE246" s="33"/>
      <c r="CF246" s="33"/>
      <c r="CG246" s="30">
        <f t="shared" si="50"/>
        <v>0.24240553101770759</v>
      </c>
      <c r="CH246" s="30">
        <f t="shared" si="51"/>
        <v>5.4255756630936326E-2</v>
      </c>
    </row>
    <row r="247" spans="2:86" s="13" customFormat="1" x14ac:dyDescent="0.25">
      <c r="B247" s="14" t="s">
        <v>484</v>
      </c>
      <c r="C247" s="15">
        <v>10</v>
      </c>
      <c r="D247" s="14" t="s">
        <v>260</v>
      </c>
      <c r="E247" s="14" t="s">
        <v>485</v>
      </c>
      <c r="F247" s="16">
        <v>5008.1899999999996</v>
      </c>
      <c r="G247" s="16">
        <v>4077.64</v>
      </c>
      <c r="H247" s="16">
        <v>3401.54</v>
      </c>
      <c r="I247" s="16">
        <v>3924.18</v>
      </c>
      <c r="J247" s="16">
        <v>2417.61</v>
      </c>
      <c r="K247" s="16">
        <v>2825.59</v>
      </c>
      <c r="L247" s="16">
        <v>2656.48</v>
      </c>
      <c r="M247" s="16">
        <v>2724.38</v>
      </c>
      <c r="N247" s="16">
        <v>1407.44</v>
      </c>
      <c r="O247" s="16">
        <v>64.81</v>
      </c>
      <c r="P247" s="16">
        <v>-24.65</v>
      </c>
      <c r="Q247" s="16">
        <v>97.66</v>
      </c>
      <c r="R247" s="16">
        <v>-1442.82</v>
      </c>
      <c r="S247" s="16">
        <v>-2000.73</v>
      </c>
      <c r="T247" s="16">
        <v>-1861.2</v>
      </c>
      <c r="U247" s="16">
        <v>-1819.44</v>
      </c>
      <c r="V247" s="16">
        <v>-1825.23</v>
      </c>
      <c r="W247" s="16">
        <v>-1629.55</v>
      </c>
      <c r="X247" s="16">
        <v>-2510.9</v>
      </c>
      <c r="Y247" s="16">
        <v>-3263.83</v>
      </c>
      <c r="Z247" s="16">
        <v>-3386.56</v>
      </c>
      <c r="AA247" s="16">
        <v>-3684.99</v>
      </c>
      <c r="AB247" s="16">
        <v>-4017.07</v>
      </c>
      <c r="AC247" s="16">
        <v>-4441.84</v>
      </c>
      <c r="AD247" s="16">
        <v>-4175.62</v>
      </c>
      <c r="AE247" s="16">
        <v>-3371.2</v>
      </c>
      <c r="AF247" s="16">
        <v>-4391.08</v>
      </c>
      <c r="AG247" s="16">
        <v>-5865.8</v>
      </c>
      <c r="AH247" s="16">
        <v>-5114.72</v>
      </c>
      <c r="AI247" s="16">
        <v>-5516.35</v>
      </c>
      <c r="AJ247" s="16">
        <v>-4522.49</v>
      </c>
      <c r="AK247" s="16">
        <v>-2938.87</v>
      </c>
      <c r="AL247" s="16">
        <v>-2661.49</v>
      </c>
      <c r="AM247" s="16">
        <v>-1696.64</v>
      </c>
      <c r="AN247" s="16">
        <v>-2071.6999999999998</v>
      </c>
      <c r="AO247" s="16">
        <v>-5968.6258487394898</v>
      </c>
      <c r="AP247" s="16">
        <v>-6227.7887927170796</v>
      </c>
      <c r="AQ247" s="16">
        <v>-6486.9517366946702</v>
      </c>
      <c r="AR247" s="16">
        <v>-6746.11468067226</v>
      </c>
      <c r="AS247" s="16">
        <v>-7005.2776246498097</v>
      </c>
      <c r="AT247" s="16">
        <v>-7264.4405686274104</v>
      </c>
      <c r="AU247" s="16">
        <v>-7523.6035126050101</v>
      </c>
      <c r="AV247" s="16">
        <v>-7782.7664565826099</v>
      </c>
      <c r="AW247" s="16">
        <v>-8041.9294005602096</v>
      </c>
      <c r="AX247" s="16">
        <v>-8301.0923445378103</v>
      </c>
      <c r="AY247" s="16">
        <v>-8560.2552885154091</v>
      </c>
      <c r="AZ247" s="16">
        <v>-8819.4182324930098</v>
      </c>
      <c r="BA247" s="16">
        <v>-9078.5811764706104</v>
      </c>
      <c r="BB247" s="33">
        <f t="shared" si="48"/>
        <v>-91838.219815125922</v>
      </c>
      <c r="BC247" s="16">
        <f t="shared" si="49"/>
        <v>-7900</v>
      </c>
      <c r="BD247" s="16">
        <f t="shared" si="53"/>
        <v>-6400</v>
      </c>
      <c r="BE247" s="16">
        <f t="shared" si="53"/>
        <v>-8400</v>
      </c>
      <c r="BF247" s="16">
        <f t="shared" si="53"/>
        <v>-11200</v>
      </c>
      <c r="BG247" s="16">
        <f t="shared" si="53"/>
        <v>-9700</v>
      </c>
      <c r="BH247" s="16">
        <f t="shared" si="53"/>
        <v>-10500</v>
      </c>
      <c r="BI247" s="16">
        <f t="shared" si="54"/>
        <v>-8600</v>
      </c>
      <c r="BJ247" s="16">
        <f t="shared" si="54"/>
        <v>-5600</v>
      </c>
      <c r="BK247" s="16">
        <f t="shared" si="54"/>
        <v>-5100</v>
      </c>
      <c r="BL247" s="16">
        <f t="shared" si="54"/>
        <v>-3200</v>
      </c>
      <c r="BM247" s="16">
        <f t="shared" si="54"/>
        <v>-3900</v>
      </c>
      <c r="BN247" s="16">
        <f t="shared" si="54"/>
        <v>-11400</v>
      </c>
      <c r="BO247" s="39"/>
      <c r="BP247" s="39"/>
      <c r="BQ247" s="39"/>
      <c r="BR247" s="39"/>
      <c r="BS247" s="33"/>
      <c r="BT247" s="33"/>
      <c r="BU247" s="33"/>
      <c r="BV247" s="33"/>
      <c r="BW247" s="33"/>
      <c r="BX247" s="33"/>
      <c r="BY247" s="33"/>
      <c r="BZ247" s="33"/>
      <c r="CA247" s="33"/>
      <c r="CB247" s="33"/>
      <c r="CC247" s="33"/>
      <c r="CD247" s="33"/>
      <c r="CE247" s="33"/>
      <c r="CF247" s="33"/>
      <c r="CG247" s="30">
        <f t="shared" si="50"/>
        <v>0.87642223641374417</v>
      </c>
      <c r="CH247" s="30">
        <f t="shared" si="51"/>
        <v>0.752719192965703</v>
      </c>
    </row>
    <row r="248" spans="2:86" s="13" customFormat="1" x14ac:dyDescent="0.25">
      <c r="B248" s="14" t="s">
        <v>486</v>
      </c>
      <c r="C248" s="15">
        <v>10</v>
      </c>
      <c r="D248" s="14" t="s">
        <v>260</v>
      </c>
      <c r="E248" s="14" t="s">
        <v>487</v>
      </c>
      <c r="F248" s="16">
        <v>5373.99</v>
      </c>
      <c r="G248" s="16">
        <v>5535.74</v>
      </c>
      <c r="H248" s="16">
        <v>5614.74</v>
      </c>
      <c r="I248" s="16">
        <v>5054.6000000000004</v>
      </c>
      <c r="J248" s="16">
        <v>5420.94</v>
      </c>
      <c r="K248" s="16">
        <v>5924.29</v>
      </c>
      <c r="L248" s="16">
        <v>6081.29</v>
      </c>
      <c r="M248" s="16">
        <v>4811.75</v>
      </c>
      <c r="N248" s="16">
        <v>5125.1000000000004</v>
      </c>
      <c r="O248" s="16">
        <v>6075.82</v>
      </c>
      <c r="P248" s="16">
        <v>7238.93</v>
      </c>
      <c r="Q248" s="16">
        <v>5947.16</v>
      </c>
      <c r="R248" s="16">
        <v>6011.48</v>
      </c>
      <c r="S248" s="16">
        <v>5885.55</v>
      </c>
      <c r="T248" s="16">
        <v>6021.21</v>
      </c>
      <c r="U248" s="16">
        <v>5158.93</v>
      </c>
      <c r="V248" s="16">
        <v>5903.84</v>
      </c>
      <c r="W248" s="16">
        <v>5268.57</v>
      </c>
      <c r="X248" s="16">
        <v>4987.7700000000004</v>
      </c>
      <c r="Y248" s="16">
        <v>5381.17</v>
      </c>
      <c r="Z248" s="16">
        <v>5760.83</v>
      </c>
      <c r="AA248" s="16">
        <v>4634.41</v>
      </c>
      <c r="AB248" s="16">
        <v>4264.26</v>
      </c>
      <c r="AC248" s="16">
        <v>4031.71</v>
      </c>
      <c r="AD248" s="16">
        <v>2609.9</v>
      </c>
      <c r="AE248" s="16">
        <v>3609.66</v>
      </c>
      <c r="AF248" s="16">
        <v>4246</v>
      </c>
      <c r="AG248" s="16">
        <v>4314.79</v>
      </c>
      <c r="AH248" s="16">
        <v>3399.68</v>
      </c>
      <c r="AI248" s="16">
        <v>2527.75</v>
      </c>
      <c r="AJ248" s="16">
        <v>1867.78</v>
      </c>
      <c r="AK248" s="16">
        <v>2004.42</v>
      </c>
      <c r="AL248" s="16">
        <v>1830.48</v>
      </c>
      <c r="AM248" s="16">
        <v>1622.18</v>
      </c>
      <c r="AN248" s="16">
        <v>-179.66</v>
      </c>
      <c r="AO248" s="16">
        <v>2211.61626890757</v>
      </c>
      <c r="AP248" s="16">
        <v>2081.52025210084</v>
      </c>
      <c r="AQ248" s="16">
        <v>1951.4242352941201</v>
      </c>
      <c r="AR248" s="16">
        <v>1821.3282184873999</v>
      </c>
      <c r="AS248" s="16">
        <v>1691.23220168068</v>
      </c>
      <c r="AT248" s="16">
        <v>1561.13618487395</v>
      </c>
      <c r="AU248" s="16">
        <v>1431.0401680672301</v>
      </c>
      <c r="AV248" s="16">
        <v>1300.9441512605099</v>
      </c>
      <c r="AW248" s="16">
        <v>1170.84813445379</v>
      </c>
      <c r="AX248" s="16">
        <v>1040.75211764706</v>
      </c>
      <c r="AY248" s="16">
        <v>910.65610084033699</v>
      </c>
      <c r="AZ248" s="16">
        <v>780.56008403361602</v>
      </c>
      <c r="BA248" s="16">
        <v>650.46406722689699</v>
      </c>
      <c r="BB248" s="33">
        <f t="shared" si="48"/>
        <v>16391.905915966428</v>
      </c>
      <c r="BC248" s="16">
        <f t="shared" si="49"/>
        <v>1400</v>
      </c>
      <c r="BD248" s="16">
        <f t="shared" si="53"/>
        <v>2000</v>
      </c>
      <c r="BE248" s="16">
        <f t="shared" si="53"/>
        <v>2300</v>
      </c>
      <c r="BF248" s="16">
        <f t="shared" si="53"/>
        <v>2400</v>
      </c>
      <c r="BG248" s="16">
        <f t="shared" si="53"/>
        <v>1900</v>
      </c>
      <c r="BH248" s="16">
        <f t="shared" si="53"/>
        <v>1400</v>
      </c>
      <c r="BI248" s="16">
        <f t="shared" si="54"/>
        <v>1000</v>
      </c>
      <c r="BJ248" s="16">
        <f t="shared" si="54"/>
        <v>1100</v>
      </c>
      <c r="BK248" s="16">
        <f t="shared" si="54"/>
        <v>1000</v>
      </c>
      <c r="BL248" s="16">
        <f t="shared" si="54"/>
        <v>900</v>
      </c>
      <c r="BM248" s="16">
        <f t="shared" si="54"/>
        <v>-100</v>
      </c>
      <c r="BN248" s="16">
        <f t="shared" si="54"/>
        <v>1200</v>
      </c>
      <c r="BO248" s="39"/>
      <c r="BP248" s="39"/>
      <c r="BQ248" s="39"/>
      <c r="BR248" s="39"/>
      <c r="BS248" s="33"/>
      <c r="BT248" s="33"/>
      <c r="BU248" s="33"/>
      <c r="BV248" s="33"/>
      <c r="BW248" s="33"/>
      <c r="BX248" s="33"/>
      <c r="BY248" s="33"/>
      <c r="BZ248" s="33"/>
      <c r="CA248" s="33"/>
      <c r="CB248" s="33"/>
      <c r="CC248" s="33"/>
      <c r="CD248" s="33"/>
      <c r="CE248" s="33"/>
      <c r="CF248" s="33"/>
      <c r="CG248" s="30">
        <f t="shared" si="50"/>
        <v>0.81489253199787737</v>
      </c>
      <c r="CH248" s="30">
        <f t="shared" si="51"/>
        <v>0.64492897309759423</v>
      </c>
    </row>
    <row r="249" spans="2:86" s="13" customFormat="1" x14ac:dyDescent="0.25">
      <c r="B249" s="14" t="s">
        <v>488</v>
      </c>
      <c r="C249" s="15">
        <v>10</v>
      </c>
      <c r="D249" s="14" t="s">
        <v>260</v>
      </c>
      <c r="E249" s="14" t="s">
        <v>151</v>
      </c>
      <c r="F249" s="16">
        <v>7840.93</v>
      </c>
      <c r="G249" s="16">
        <v>6988.45</v>
      </c>
      <c r="H249" s="16">
        <v>7726.51</v>
      </c>
      <c r="I249" s="16">
        <v>6413.34</v>
      </c>
      <c r="J249" s="16">
        <v>6815.22</v>
      </c>
      <c r="K249" s="16">
        <v>8183.16</v>
      </c>
      <c r="L249" s="16">
        <v>9214.7099999999991</v>
      </c>
      <c r="M249" s="16">
        <v>9296.25</v>
      </c>
      <c r="N249" s="16">
        <v>8746.75</v>
      </c>
      <c r="O249" s="16">
        <v>8343.02</v>
      </c>
      <c r="P249" s="16">
        <v>8291.42</v>
      </c>
      <c r="Q249" s="16">
        <v>8200.73</v>
      </c>
      <c r="R249" s="16">
        <v>9160.57</v>
      </c>
      <c r="S249" s="16">
        <v>8107.35</v>
      </c>
      <c r="T249" s="16">
        <v>8154.06</v>
      </c>
      <c r="U249" s="16">
        <v>7156.33</v>
      </c>
      <c r="V249" s="16">
        <v>7389.24</v>
      </c>
      <c r="W249" s="16">
        <v>6488.49</v>
      </c>
      <c r="X249" s="16">
        <v>5867.24</v>
      </c>
      <c r="Y249" s="16">
        <v>6301.15</v>
      </c>
      <c r="Z249" s="16">
        <v>6178.46</v>
      </c>
      <c r="AA249" s="16">
        <v>6212.38</v>
      </c>
      <c r="AB249" s="16">
        <v>7673.11</v>
      </c>
      <c r="AC249" s="16">
        <v>6344.57</v>
      </c>
      <c r="AD249" s="16">
        <v>6913.5</v>
      </c>
      <c r="AE249" s="16">
        <v>7974.16</v>
      </c>
      <c r="AF249" s="16">
        <v>8696.2099999999991</v>
      </c>
      <c r="AG249" s="16">
        <v>8804.08</v>
      </c>
      <c r="AH249" s="16">
        <v>8477.0499999999993</v>
      </c>
      <c r="AI249" s="16">
        <v>7080.62</v>
      </c>
      <c r="AJ249" s="16">
        <v>6547.94</v>
      </c>
      <c r="AK249" s="16">
        <v>5558.4</v>
      </c>
      <c r="AL249" s="16">
        <v>4782.49</v>
      </c>
      <c r="AM249" s="16">
        <v>5376.19</v>
      </c>
      <c r="AN249" s="16">
        <v>6024.57</v>
      </c>
      <c r="AO249" s="16">
        <v>6389.6792436974802</v>
      </c>
      <c r="AP249" s="16">
        <v>6336.2032492997196</v>
      </c>
      <c r="AQ249" s="16">
        <v>6282.7272549019599</v>
      </c>
      <c r="AR249" s="16">
        <v>6229.2512605042002</v>
      </c>
      <c r="AS249" s="16">
        <v>6175.7752661064396</v>
      </c>
      <c r="AT249" s="16">
        <v>6122.29927170869</v>
      </c>
      <c r="AU249" s="16">
        <v>6068.8232773109303</v>
      </c>
      <c r="AV249" s="16">
        <v>6015.3472829131697</v>
      </c>
      <c r="AW249" s="16">
        <v>5961.87128851541</v>
      </c>
      <c r="AX249" s="16">
        <v>5908.3952941176503</v>
      </c>
      <c r="AY249" s="16">
        <v>5854.9192997198898</v>
      </c>
      <c r="AZ249" s="16">
        <v>5801.4433053221301</v>
      </c>
      <c r="BA249" s="16">
        <v>5747.9673109243704</v>
      </c>
      <c r="BB249" s="33">
        <f t="shared" si="48"/>
        <v>72505.023361344574</v>
      </c>
      <c r="BC249" s="16">
        <f t="shared" si="49"/>
        <v>6100</v>
      </c>
      <c r="BD249" s="16">
        <f t="shared" si="53"/>
        <v>7000</v>
      </c>
      <c r="BE249" s="16">
        <f t="shared" si="53"/>
        <v>7600</v>
      </c>
      <c r="BF249" s="16">
        <f t="shared" si="53"/>
        <v>7700</v>
      </c>
      <c r="BG249" s="16">
        <f t="shared" si="53"/>
        <v>7400</v>
      </c>
      <c r="BH249" s="16">
        <f t="shared" si="53"/>
        <v>6200</v>
      </c>
      <c r="BI249" s="16">
        <f t="shared" si="54"/>
        <v>5700</v>
      </c>
      <c r="BJ249" s="16">
        <f t="shared" si="54"/>
        <v>4900</v>
      </c>
      <c r="BK249" s="16">
        <f t="shared" si="54"/>
        <v>4200</v>
      </c>
      <c r="BL249" s="16">
        <f t="shared" si="54"/>
        <v>4700</v>
      </c>
      <c r="BM249" s="16">
        <f t="shared" si="54"/>
        <v>5300</v>
      </c>
      <c r="BN249" s="16">
        <f t="shared" si="54"/>
        <v>5600</v>
      </c>
      <c r="BO249" s="39"/>
      <c r="BP249" s="39"/>
      <c r="BQ249" s="39"/>
      <c r="BR249" s="39"/>
      <c r="BS249" s="33"/>
      <c r="BT249" s="33"/>
      <c r="BU249" s="33"/>
      <c r="BV249" s="33"/>
      <c r="BW249" s="33"/>
      <c r="BX249" s="33"/>
      <c r="BY249" s="33"/>
      <c r="BZ249" s="33"/>
      <c r="CA249" s="33"/>
      <c r="CB249" s="33"/>
      <c r="CC249" s="33"/>
      <c r="CD249" s="33"/>
      <c r="CE249" s="33"/>
      <c r="CF249" s="33"/>
      <c r="CG249" s="30">
        <f t="shared" si="50"/>
        <v>0.47449722685874768</v>
      </c>
      <c r="CH249" s="30">
        <f t="shared" si="51"/>
        <v>0.21075332720755469</v>
      </c>
    </row>
    <row r="250" spans="2:86" s="13" customFormat="1" x14ac:dyDescent="0.25">
      <c r="B250" s="14" t="s">
        <v>489</v>
      </c>
      <c r="C250" s="15">
        <v>10</v>
      </c>
      <c r="D250" s="14" t="s">
        <v>260</v>
      </c>
      <c r="E250" s="14" t="s">
        <v>490</v>
      </c>
      <c r="F250" s="16">
        <v>4763.58</v>
      </c>
      <c r="G250" s="16">
        <v>4684.45</v>
      </c>
      <c r="H250" s="16">
        <v>4715.43</v>
      </c>
      <c r="I250" s="16">
        <v>6146.77</v>
      </c>
      <c r="J250" s="16">
        <v>4574.3599999999997</v>
      </c>
      <c r="K250" s="16">
        <v>4492.24</v>
      </c>
      <c r="L250" s="16">
        <v>4379.8599999999997</v>
      </c>
      <c r="M250" s="16">
        <v>4898.51</v>
      </c>
      <c r="N250" s="16">
        <v>5686.43</v>
      </c>
      <c r="O250" s="16">
        <v>4955.29</v>
      </c>
      <c r="P250" s="16">
        <v>3391.3</v>
      </c>
      <c r="Q250" s="16">
        <v>4024.74</v>
      </c>
      <c r="R250" s="16">
        <v>3732.37</v>
      </c>
      <c r="S250" s="16">
        <v>3328.96</v>
      </c>
      <c r="T250" s="16">
        <v>4017.48</v>
      </c>
      <c r="U250" s="16">
        <v>3499.44</v>
      </c>
      <c r="V250" s="16">
        <v>4301.05</v>
      </c>
      <c r="W250" s="16">
        <v>4050.31</v>
      </c>
      <c r="X250" s="16">
        <v>5050.8599999999997</v>
      </c>
      <c r="Y250" s="16">
        <v>4938.21</v>
      </c>
      <c r="Z250" s="16">
        <v>5332.5</v>
      </c>
      <c r="AA250" s="16">
        <v>3910.36</v>
      </c>
      <c r="AB250" s="16">
        <v>4513.37</v>
      </c>
      <c r="AC250" s="16">
        <v>3219.8</v>
      </c>
      <c r="AD250" s="16">
        <v>4364.6099999999997</v>
      </c>
      <c r="AE250" s="16">
        <v>5033.37</v>
      </c>
      <c r="AF250" s="16">
        <v>5242.49</v>
      </c>
      <c r="AG250" s="16">
        <v>4766.62</v>
      </c>
      <c r="AH250" s="16">
        <v>5426.71</v>
      </c>
      <c r="AI250" s="16">
        <v>6033.75</v>
      </c>
      <c r="AJ250" s="16">
        <v>7596.14</v>
      </c>
      <c r="AK250" s="16">
        <v>7456.28</v>
      </c>
      <c r="AL250" s="16">
        <v>7650.69</v>
      </c>
      <c r="AM250" s="16">
        <v>8328.85</v>
      </c>
      <c r="AN250" s="16">
        <v>7836.12</v>
      </c>
      <c r="AO250" s="16">
        <v>6315.5180672268898</v>
      </c>
      <c r="AP250" s="16">
        <v>6386.4701820728296</v>
      </c>
      <c r="AQ250" s="16">
        <v>6457.4222969187704</v>
      </c>
      <c r="AR250" s="16">
        <v>6528.3744117647102</v>
      </c>
      <c r="AS250" s="16">
        <v>6599.32652661065</v>
      </c>
      <c r="AT250" s="16">
        <v>6670.2786414565799</v>
      </c>
      <c r="AU250" s="16">
        <v>6741.2307563025197</v>
      </c>
      <c r="AV250" s="16">
        <v>6812.1828711484604</v>
      </c>
      <c r="AW250" s="16">
        <v>6883.1349859944003</v>
      </c>
      <c r="AX250" s="16">
        <v>6954.0871008403401</v>
      </c>
      <c r="AY250" s="16">
        <v>7025.0392156862799</v>
      </c>
      <c r="AZ250" s="16">
        <v>7095.9913305322098</v>
      </c>
      <c r="BA250" s="16">
        <v>7166.9434453781496</v>
      </c>
      <c r="BB250" s="33">
        <f t="shared" si="48"/>
        <v>81320.481764705895</v>
      </c>
      <c r="BC250" s="16">
        <f t="shared" si="49"/>
        <v>4700</v>
      </c>
      <c r="BD250" s="16">
        <f t="shared" si="53"/>
        <v>5400</v>
      </c>
      <c r="BE250" s="16">
        <f t="shared" si="53"/>
        <v>5600</v>
      </c>
      <c r="BF250" s="16">
        <f t="shared" si="53"/>
        <v>5100</v>
      </c>
      <c r="BG250" s="16">
        <f t="shared" si="53"/>
        <v>5800</v>
      </c>
      <c r="BH250" s="16">
        <f t="shared" si="53"/>
        <v>6500</v>
      </c>
      <c r="BI250" s="16">
        <f t="shared" si="54"/>
        <v>8100</v>
      </c>
      <c r="BJ250" s="16">
        <f t="shared" si="54"/>
        <v>8000</v>
      </c>
      <c r="BK250" s="16">
        <f t="shared" si="54"/>
        <v>8200</v>
      </c>
      <c r="BL250" s="16">
        <f t="shared" si="54"/>
        <v>8900</v>
      </c>
      <c r="BM250" s="16">
        <f t="shared" si="54"/>
        <v>8400</v>
      </c>
      <c r="BN250" s="16">
        <f t="shared" si="54"/>
        <v>6800</v>
      </c>
      <c r="BO250" s="39"/>
      <c r="BP250" s="39"/>
      <c r="BQ250" s="39"/>
      <c r="BR250" s="39"/>
      <c r="BS250" s="33"/>
      <c r="BT250" s="33"/>
      <c r="BU250" s="33"/>
      <c r="BV250" s="33"/>
      <c r="BW250" s="33"/>
      <c r="BX250" s="33"/>
      <c r="BY250" s="33"/>
      <c r="BZ250" s="33"/>
      <c r="CA250" s="33"/>
      <c r="CB250" s="33"/>
      <c r="CC250" s="33"/>
      <c r="CD250" s="33"/>
      <c r="CE250" s="33"/>
      <c r="CF250" s="33"/>
      <c r="CG250" s="30">
        <f t="shared" si="50"/>
        <v>0.55975334423652479</v>
      </c>
      <c r="CH250" s="30">
        <f t="shared" si="51"/>
        <v>0.29540109437875817</v>
      </c>
    </row>
    <row r="251" spans="2:86" s="13" customFormat="1" x14ac:dyDescent="0.25">
      <c r="B251" s="14" t="s">
        <v>491</v>
      </c>
      <c r="C251" s="15">
        <v>10</v>
      </c>
      <c r="D251" s="14" t="s">
        <v>260</v>
      </c>
      <c r="E251" s="14" t="s">
        <v>492</v>
      </c>
      <c r="F251" s="16">
        <v>1548.77</v>
      </c>
      <c r="G251" s="16">
        <v>2429.87</v>
      </c>
      <c r="H251" s="16">
        <v>3785.06</v>
      </c>
      <c r="I251" s="16">
        <v>3367.84</v>
      </c>
      <c r="J251" s="16">
        <v>3129.92</v>
      </c>
      <c r="K251" s="16">
        <v>2341.92</v>
      </c>
      <c r="L251" s="16">
        <v>2734.57</v>
      </c>
      <c r="M251" s="16">
        <v>3717.26</v>
      </c>
      <c r="N251" s="16">
        <v>4874.16</v>
      </c>
      <c r="O251" s="16">
        <v>5461.89</v>
      </c>
      <c r="P251" s="16">
        <v>5698.46</v>
      </c>
      <c r="Q251" s="16">
        <v>5137.8900000000003</v>
      </c>
      <c r="R251" s="16">
        <v>4048.58</v>
      </c>
      <c r="S251" s="16">
        <v>3203.27</v>
      </c>
      <c r="T251" s="16">
        <v>2765.89</v>
      </c>
      <c r="U251" s="16">
        <v>2067.4</v>
      </c>
      <c r="V251" s="16">
        <v>965.65</v>
      </c>
      <c r="W251" s="16">
        <v>750.85</v>
      </c>
      <c r="X251" s="16">
        <v>1375.16</v>
      </c>
      <c r="Y251" s="16">
        <v>982.84</v>
      </c>
      <c r="Z251" s="16">
        <v>-487.71</v>
      </c>
      <c r="AA251" s="16">
        <v>-466.51</v>
      </c>
      <c r="AB251" s="16">
        <v>1026.67</v>
      </c>
      <c r="AC251" s="16">
        <v>1848.57</v>
      </c>
      <c r="AD251" s="16">
        <v>2947.62</v>
      </c>
      <c r="AE251" s="16">
        <v>3100.89</v>
      </c>
      <c r="AF251" s="16">
        <v>3706.84</v>
      </c>
      <c r="AG251" s="16">
        <v>3566.07</v>
      </c>
      <c r="AH251" s="16">
        <v>4475.18</v>
      </c>
      <c r="AI251" s="16">
        <v>5702.57</v>
      </c>
      <c r="AJ251" s="16">
        <v>6814.56</v>
      </c>
      <c r="AK251" s="16">
        <v>6661.24</v>
      </c>
      <c r="AL251" s="16">
        <v>6883.13</v>
      </c>
      <c r="AM251" s="16">
        <v>6305.36</v>
      </c>
      <c r="AN251" s="16">
        <v>6275</v>
      </c>
      <c r="AO251" s="16">
        <v>4557.9766722689101</v>
      </c>
      <c r="AP251" s="16">
        <v>4622.7107254902003</v>
      </c>
      <c r="AQ251" s="16">
        <v>4687.4447787114896</v>
      </c>
      <c r="AR251" s="16">
        <v>4752.1788319327698</v>
      </c>
      <c r="AS251" s="16">
        <v>4816.9128851540599</v>
      </c>
      <c r="AT251" s="16">
        <v>4881.6469383753501</v>
      </c>
      <c r="AU251" s="16">
        <v>4946.3809915966403</v>
      </c>
      <c r="AV251" s="16">
        <v>5011.1150448179296</v>
      </c>
      <c r="AW251" s="16">
        <v>5075.8490980392198</v>
      </c>
      <c r="AX251" s="16">
        <v>5140.58315126051</v>
      </c>
      <c r="AY251" s="16">
        <v>5205.3172044817902</v>
      </c>
      <c r="AZ251" s="16">
        <v>5270.0512577030804</v>
      </c>
      <c r="BA251" s="16">
        <v>5334.7853109243697</v>
      </c>
      <c r="BB251" s="33">
        <f t="shared" si="48"/>
        <v>59744.976218487413</v>
      </c>
      <c r="BC251" s="16">
        <f t="shared" si="49"/>
        <v>2900</v>
      </c>
      <c r="BD251" s="16">
        <f t="shared" si="53"/>
        <v>3000</v>
      </c>
      <c r="BE251" s="16">
        <f t="shared" si="53"/>
        <v>3600</v>
      </c>
      <c r="BF251" s="16">
        <f t="shared" si="53"/>
        <v>3500</v>
      </c>
      <c r="BG251" s="16">
        <f t="shared" si="53"/>
        <v>4400</v>
      </c>
      <c r="BH251" s="16">
        <f t="shared" si="53"/>
        <v>5600</v>
      </c>
      <c r="BI251" s="16">
        <f t="shared" si="54"/>
        <v>6700</v>
      </c>
      <c r="BJ251" s="16">
        <f t="shared" si="54"/>
        <v>6500</v>
      </c>
      <c r="BK251" s="16">
        <f t="shared" si="54"/>
        <v>6700</v>
      </c>
      <c r="BL251" s="16">
        <f t="shared" si="54"/>
        <v>6200</v>
      </c>
      <c r="BM251" s="16">
        <f t="shared" si="54"/>
        <v>6100</v>
      </c>
      <c r="BN251" s="16">
        <f t="shared" si="54"/>
        <v>4500</v>
      </c>
      <c r="BO251" s="39"/>
      <c r="BP251" s="39"/>
      <c r="BQ251" s="39"/>
      <c r="BR251" s="39"/>
      <c r="BS251" s="33"/>
      <c r="BT251" s="33"/>
      <c r="BU251" s="33"/>
      <c r="BV251" s="33"/>
      <c r="BW251" s="33"/>
      <c r="BX251" s="33"/>
      <c r="BY251" s="33"/>
      <c r="BZ251" s="33"/>
      <c r="CA251" s="33"/>
      <c r="CB251" s="33"/>
      <c r="CC251" s="33"/>
      <c r="CD251" s="33"/>
      <c r="CE251" s="33"/>
      <c r="CF251" s="33"/>
      <c r="CG251" s="30">
        <f t="shared" si="50"/>
        <v>0.33584030330289644</v>
      </c>
      <c r="CH251" s="30">
        <f t="shared" si="51"/>
        <v>0.10457690131153742</v>
      </c>
    </row>
    <row r="252" spans="2:86" s="13" customFormat="1" x14ac:dyDescent="0.25">
      <c r="B252" s="14" t="s">
        <v>493</v>
      </c>
      <c r="C252" s="15">
        <v>10</v>
      </c>
      <c r="D252" s="14" t="s">
        <v>260</v>
      </c>
      <c r="E252" s="14" t="s">
        <v>494</v>
      </c>
      <c r="F252" s="16">
        <v>6617.57</v>
      </c>
      <c r="G252" s="16">
        <v>8357.31</v>
      </c>
      <c r="H252" s="16">
        <v>9271.2199999999993</v>
      </c>
      <c r="I252" s="16">
        <v>10488.78</v>
      </c>
      <c r="J252" s="16">
        <v>9964.36</v>
      </c>
      <c r="K252" s="16">
        <v>10695.01</v>
      </c>
      <c r="L252" s="16">
        <v>11794.87</v>
      </c>
      <c r="M252" s="16">
        <v>10632.02</v>
      </c>
      <c r="N252" s="16">
        <v>10153.59</v>
      </c>
      <c r="O252" s="16">
        <v>10294.75</v>
      </c>
      <c r="P252" s="16">
        <v>9642.2999999999993</v>
      </c>
      <c r="Q252" s="16">
        <v>8950.2099999999991</v>
      </c>
      <c r="R252" s="16">
        <v>9998.83</v>
      </c>
      <c r="S252" s="16">
        <v>9740.7000000000007</v>
      </c>
      <c r="T252" s="16">
        <v>10549.95</v>
      </c>
      <c r="U252" s="16">
        <v>11231.03</v>
      </c>
      <c r="V252" s="16">
        <v>11566.31</v>
      </c>
      <c r="W252" s="16">
        <v>11956.51</v>
      </c>
      <c r="X252" s="16">
        <v>12966.76</v>
      </c>
      <c r="Y252" s="16">
        <v>12048.96</v>
      </c>
      <c r="Z252" s="16">
        <v>13152.66</v>
      </c>
      <c r="AA252" s="16">
        <v>14035.96</v>
      </c>
      <c r="AB252" s="16">
        <v>13806.92</v>
      </c>
      <c r="AC252" s="16">
        <v>13511.51</v>
      </c>
      <c r="AD252" s="16">
        <v>14219.44</v>
      </c>
      <c r="AE252" s="16">
        <v>13785.59</v>
      </c>
      <c r="AF252" s="16">
        <v>13826.82</v>
      </c>
      <c r="AG252" s="16">
        <v>13905.11</v>
      </c>
      <c r="AH252" s="16">
        <v>14652.39</v>
      </c>
      <c r="AI252" s="16">
        <v>14453.74</v>
      </c>
      <c r="AJ252" s="16">
        <v>15058.45</v>
      </c>
      <c r="AK252" s="16">
        <v>15081.3</v>
      </c>
      <c r="AL252" s="16">
        <v>14399.97</v>
      </c>
      <c r="AM252" s="16">
        <v>16204.2</v>
      </c>
      <c r="AN252" s="16">
        <v>15533.56</v>
      </c>
      <c r="AO252" s="16">
        <v>15911.304487395</v>
      </c>
      <c r="AP252" s="16">
        <v>16124.553689075599</v>
      </c>
      <c r="AQ252" s="16">
        <v>16337.8028907563</v>
      </c>
      <c r="AR252" s="16">
        <v>16551.052092436999</v>
      </c>
      <c r="AS252" s="16">
        <v>16764.3012941177</v>
      </c>
      <c r="AT252" s="16">
        <v>16977.550495798299</v>
      </c>
      <c r="AU252" s="16">
        <v>17190.799697479</v>
      </c>
      <c r="AV252" s="16">
        <v>17404.048899159701</v>
      </c>
      <c r="AW252" s="16">
        <v>17617.2981008403</v>
      </c>
      <c r="AX252" s="16">
        <v>17830.547302521001</v>
      </c>
      <c r="AY252" s="16">
        <v>18043.796504201699</v>
      </c>
      <c r="AZ252" s="16">
        <v>18257.045705882399</v>
      </c>
      <c r="BA252" s="16">
        <v>18470.294907562999</v>
      </c>
      <c r="BB252" s="33">
        <f t="shared" si="48"/>
        <v>207569.09157983199</v>
      </c>
      <c r="BC252" s="16">
        <f t="shared" si="49"/>
        <v>16700</v>
      </c>
      <c r="BD252" s="16">
        <f t="shared" si="53"/>
        <v>16200</v>
      </c>
      <c r="BE252" s="16">
        <f t="shared" si="53"/>
        <v>16200</v>
      </c>
      <c r="BF252" s="16">
        <f t="shared" si="53"/>
        <v>16300</v>
      </c>
      <c r="BG252" s="16">
        <f t="shared" si="53"/>
        <v>17200</v>
      </c>
      <c r="BH252" s="16">
        <f t="shared" si="53"/>
        <v>16900</v>
      </c>
      <c r="BI252" s="16">
        <f t="shared" si="54"/>
        <v>17700</v>
      </c>
      <c r="BJ252" s="16">
        <f t="shared" si="54"/>
        <v>17700</v>
      </c>
      <c r="BK252" s="16">
        <f t="shared" si="54"/>
        <v>16900</v>
      </c>
      <c r="BL252" s="16">
        <f t="shared" si="54"/>
        <v>19000</v>
      </c>
      <c r="BM252" s="16">
        <f t="shared" si="54"/>
        <v>18200</v>
      </c>
      <c r="BN252" s="16">
        <f t="shared" si="54"/>
        <v>18700</v>
      </c>
      <c r="BO252" s="39"/>
      <c r="BP252" s="39"/>
      <c r="BQ252" s="39"/>
      <c r="BR252" s="39"/>
      <c r="BS252" s="33"/>
      <c r="BT252" s="33"/>
      <c r="BU252" s="33"/>
      <c r="BV252" s="33"/>
      <c r="BW252" s="33"/>
      <c r="BX252" s="33"/>
      <c r="BY252" s="33"/>
      <c r="BZ252" s="33"/>
      <c r="CA252" s="33"/>
      <c r="CB252" s="33"/>
      <c r="CC252" s="33"/>
      <c r="CD252" s="33"/>
      <c r="CE252" s="33"/>
      <c r="CF252" s="33"/>
      <c r="CG252" s="30">
        <f t="shared" si="50"/>
        <v>0.93529993561693314</v>
      </c>
      <c r="CH252" s="30">
        <f t="shared" si="51"/>
        <v>0.86522400930739007</v>
      </c>
    </row>
    <row r="253" spans="2:86" s="13" customFormat="1" x14ac:dyDescent="0.25">
      <c r="B253" s="14" t="s">
        <v>495</v>
      </c>
      <c r="C253" s="15">
        <v>10</v>
      </c>
      <c r="D253" s="14" t="s">
        <v>260</v>
      </c>
      <c r="E253" s="14" t="s">
        <v>496</v>
      </c>
      <c r="F253" s="16">
        <v>4337.3100000000004</v>
      </c>
      <c r="G253" s="16">
        <v>4490.72</v>
      </c>
      <c r="H253" s="16">
        <v>3299.59</v>
      </c>
      <c r="I253" s="16">
        <v>3160.96</v>
      </c>
      <c r="J253" s="16">
        <v>1997.02</v>
      </c>
      <c r="K253" s="16">
        <v>2117.41</v>
      </c>
      <c r="L253" s="16">
        <v>2323.5500000000002</v>
      </c>
      <c r="M253" s="16">
        <v>2151.3200000000002</v>
      </c>
      <c r="N253" s="16">
        <v>495.13</v>
      </c>
      <c r="O253" s="16">
        <v>2276.04</v>
      </c>
      <c r="P253" s="16">
        <v>3080.94</v>
      </c>
      <c r="Q253" s="16">
        <v>3520.39</v>
      </c>
      <c r="R253" s="16">
        <v>4797.92</v>
      </c>
      <c r="S253" s="16">
        <v>4138.51</v>
      </c>
      <c r="T253" s="16">
        <v>5274.74</v>
      </c>
      <c r="U253" s="16">
        <v>5392.92</v>
      </c>
      <c r="V253" s="16">
        <v>6393.17</v>
      </c>
      <c r="W253" s="16">
        <v>6231.55</v>
      </c>
      <c r="X253" s="16">
        <v>7969.52</v>
      </c>
      <c r="Y253" s="16">
        <v>7820.19</v>
      </c>
      <c r="Z253" s="16">
        <v>7685.76</v>
      </c>
      <c r="AA253" s="16">
        <v>6962.25</v>
      </c>
      <c r="AB253" s="16">
        <v>5666.49</v>
      </c>
      <c r="AC253" s="16">
        <v>4634.04</v>
      </c>
      <c r="AD253" s="16">
        <v>4659.49</v>
      </c>
      <c r="AE253" s="16">
        <v>4200.08</v>
      </c>
      <c r="AF253" s="16">
        <v>4225.3999999999996</v>
      </c>
      <c r="AG253" s="16">
        <v>3899.43</v>
      </c>
      <c r="AH253" s="16">
        <v>3524.14</v>
      </c>
      <c r="AI253" s="16">
        <v>2129.0700000000002</v>
      </c>
      <c r="AJ253" s="16">
        <v>1823.18</v>
      </c>
      <c r="AK253" s="16">
        <v>2949.87</v>
      </c>
      <c r="AL253" s="16">
        <v>3697.08</v>
      </c>
      <c r="AM253" s="16">
        <v>3460.24</v>
      </c>
      <c r="AN253" s="16">
        <v>3474.26</v>
      </c>
      <c r="AO253" s="16">
        <v>4607.8231764705897</v>
      </c>
      <c r="AP253" s="16">
        <v>4634.8297338935599</v>
      </c>
      <c r="AQ253" s="16">
        <v>4661.8362913165302</v>
      </c>
      <c r="AR253" s="16">
        <v>4688.8428487395004</v>
      </c>
      <c r="AS253" s="16">
        <v>4715.8494061624697</v>
      </c>
      <c r="AT253" s="16">
        <v>4742.8559635854399</v>
      </c>
      <c r="AU253" s="16">
        <v>4769.8625210084101</v>
      </c>
      <c r="AV253" s="16">
        <v>4796.8690784313803</v>
      </c>
      <c r="AW253" s="16">
        <v>4823.8756358543396</v>
      </c>
      <c r="AX253" s="16">
        <v>4850.8821932773099</v>
      </c>
      <c r="AY253" s="16">
        <v>4877.8887507002801</v>
      </c>
      <c r="AZ253" s="16">
        <v>4904.8953081232503</v>
      </c>
      <c r="BA253" s="16">
        <v>4931.9018655462196</v>
      </c>
      <c r="BB253" s="33">
        <f t="shared" si="48"/>
        <v>57400.389596638684</v>
      </c>
      <c r="BC253" s="16">
        <f t="shared" si="49"/>
        <v>6300</v>
      </c>
      <c r="BD253" s="16">
        <f t="shared" si="53"/>
        <v>5700</v>
      </c>
      <c r="BE253" s="16">
        <f t="shared" si="53"/>
        <v>5700</v>
      </c>
      <c r="BF253" s="16">
        <f t="shared" si="53"/>
        <v>5200</v>
      </c>
      <c r="BG253" s="16">
        <f t="shared" si="53"/>
        <v>4700</v>
      </c>
      <c r="BH253" s="16">
        <f t="shared" si="53"/>
        <v>2900</v>
      </c>
      <c r="BI253" s="16">
        <f t="shared" si="54"/>
        <v>2500</v>
      </c>
      <c r="BJ253" s="16">
        <f t="shared" si="54"/>
        <v>4000</v>
      </c>
      <c r="BK253" s="16">
        <f t="shared" si="54"/>
        <v>5000</v>
      </c>
      <c r="BL253" s="16">
        <f t="shared" si="54"/>
        <v>4700</v>
      </c>
      <c r="BM253" s="16">
        <f t="shared" si="54"/>
        <v>4700</v>
      </c>
      <c r="BN253" s="16">
        <f t="shared" si="54"/>
        <v>6200</v>
      </c>
      <c r="BO253" s="39"/>
      <c r="BP253" s="39"/>
      <c r="BQ253" s="39"/>
      <c r="BR253" s="39"/>
      <c r="BS253" s="33"/>
      <c r="BT253" s="33"/>
      <c r="BU253" s="33"/>
      <c r="BV253" s="33"/>
      <c r="BW253" s="33"/>
      <c r="BX253" s="33"/>
      <c r="BY253" s="33"/>
      <c r="BZ253" s="33"/>
      <c r="CA253" s="33"/>
      <c r="CB253" s="33"/>
      <c r="CC253" s="33"/>
      <c r="CD253" s="33"/>
      <c r="CE253" s="33"/>
      <c r="CF253" s="33"/>
      <c r="CG253" s="30">
        <f t="shared" si="50"/>
        <v>0.15909118243730341</v>
      </c>
      <c r="CH253" s="30">
        <f t="shared" si="51"/>
        <v>2.3323572104897002E-2</v>
      </c>
    </row>
    <row r="254" spans="2:86" s="13" customFormat="1" x14ac:dyDescent="0.25">
      <c r="B254" s="14" t="s">
        <v>497</v>
      </c>
      <c r="C254" s="15">
        <v>10</v>
      </c>
      <c r="D254" s="14" t="s">
        <v>260</v>
      </c>
      <c r="E254" s="14" t="s">
        <v>498</v>
      </c>
      <c r="F254" s="16">
        <v>11138.97</v>
      </c>
      <c r="G254" s="16">
        <v>11459.17</v>
      </c>
      <c r="H254" s="16">
        <v>10654.21</v>
      </c>
      <c r="I254" s="16">
        <v>10062.18</v>
      </c>
      <c r="J254" s="16">
        <v>10090.06</v>
      </c>
      <c r="K254" s="16">
        <v>10662.32</v>
      </c>
      <c r="L254" s="16">
        <v>11825.94</v>
      </c>
      <c r="M254" s="16">
        <v>10658.05</v>
      </c>
      <c r="N254" s="16">
        <v>9696.02</v>
      </c>
      <c r="O254" s="16">
        <v>8213.56</v>
      </c>
      <c r="P254" s="16">
        <v>8317.2999999999993</v>
      </c>
      <c r="Q254" s="16">
        <v>8543.2099999999991</v>
      </c>
      <c r="R254" s="16">
        <v>8073.58</v>
      </c>
      <c r="S254" s="16">
        <v>7681.28</v>
      </c>
      <c r="T254" s="16">
        <v>7539.81</v>
      </c>
      <c r="U254" s="16">
        <v>7756.71</v>
      </c>
      <c r="V254" s="16">
        <v>7600.31</v>
      </c>
      <c r="W254" s="16">
        <v>7457</v>
      </c>
      <c r="X254" s="16">
        <v>6403.39</v>
      </c>
      <c r="Y254" s="16">
        <v>6255.21</v>
      </c>
      <c r="Z254" s="16">
        <v>7411.74</v>
      </c>
      <c r="AA254" s="16">
        <v>7404.26</v>
      </c>
      <c r="AB254" s="16">
        <v>5517.62</v>
      </c>
      <c r="AC254" s="16">
        <v>7413.45</v>
      </c>
      <c r="AD254" s="16">
        <v>6467.94</v>
      </c>
      <c r="AE254" s="16">
        <v>5606.11</v>
      </c>
      <c r="AF254" s="16">
        <v>5975.29</v>
      </c>
      <c r="AG254" s="16">
        <v>6602.91</v>
      </c>
      <c r="AH254" s="16">
        <v>7024.94</v>
      </c>
      <c r="AI254" s="16">
        <v>6287.83</v>
      </c>
      <c r="AJ254" s="16">
        <v>6175.36</v>
      </c>
      <c r="AK254" s="16">
        <v>7007.7</v>
      </c>
      <c r="AL254" s="16">
        <v>6819.97</v>
      </c>
      <c r="AM254" s="16">
        <v>5378.15</v>
      </c>
      <c r="AN254" s="16">
        <v>5692.61</v>
      </c>
      <c r="AO254" s="16">
        <v>4989.0916302521</v>
      </c>
      <c r="AP254" s="16">
        <v>4826.7805938375304</v>
      </c>
      <c r="AQ254" s="16">
        <v>4664.46955742297</v>
      </c>
      <c r="AR254" s="16">
        <v>4502.1585210084004</v>
      </c>
      <c r="AS254" s="16">
        <v>4339.8474845938299</v>
      </c>
      <c r="AT254" s="16">
        <v>4177.5364481792703</v>
      </c>
      <c r="AU254" s="16">
        <v>4015.2254117646999</v>
      </c>
      <c r="AV254" s="16">
        <v>3852.9143753501398</v>
      </c>
      <c r="AW254" s="16">
        <v>3690.6033389355698</v>
      </c>
      <c r="AX254" s="16">
        <v>3528.2923025210098</v>
      </c>
      <c r="AY254" s="16">
        <v>3365.9812661064402</v>
      </c>
      <c r="AZ254" s="16">
        <v>3203.6702296918802</v>
      </c>
      <c r="BA254" s="16">
        <v>3041.3591932773102</v>
      </c>
      <c r="BB254" s="33">
        <f t="shared" si="48"/>
        <v>47208.838722689063</v>
      </c>
      <c r="BC254" s="16">
        <f t="shared" si="49"/>
        <v>4100</v>
      </c>
      <c r="BD254" s="16">
        <f t="shared" si="53"/>
        <v>3600</v>
      </c>
      <c r="BE254" s="16">
        <f t="shared" si="53"/>
        <v>3800</v>
      </c>
      <c r="BF254" s="16">
        <f t="shared" si="53"/>
        <v>4200</v>
      </c>
      <c r="BG254" s="16">
        <f t="shared" si="53"/>
        <v>4500</v>
      </c>
      <c r="BH254" s="16">
        <f t="shared" si="53"/>
        <v>4000</v>
      </c>
      <c r="BI254" s="16">
        <f t="shared" si="54"/>
        <v>3900</v>
      </c>
      <c r="BJ254" s="16">
        <f t="shared" si="54"/>
        <v>4500</v>
      </c>
      <c r="BK254" s="16">
        <f t="shared" si="54"/>
        <v>4300</v>
      </c>
      <c r="BL254" s="16">
        <f t="shared" si="54"/>
        <v>3400</v>
      </c>
      <c r="BM254" s="16">
        <f t="shared" si="54"/>
        <v>3600</v>
      </c>
      <c r="BN254" s="16">
        <f t="shared" si="54"/>
        <v>3200</v>
      </c>
      <c r="BO254" s="39"/>
      <c r="BP254" s="39"/>
      <c r="BQ254" s="39"/>
      <c r="BR254" s="39"/>
      <c r="BS254" s="33"/>
      <c r="BT254" s="33"/>
      <c r="BU254" s="33"/>
      <c r="BV254" s="33"/>
      <c r="BW254" s="33"/>
      <c r="BX254" s="33"/>
      <c r="BY254" s="33"/>
      <c r="BZ254" s="33"/>
      <c r="CA254" s="33"/>
      <c r="CB254" s="33"/>
      <c r="CC254" s="33"/>
      <c r="CD254" s="33"/>
      <c r="CE254" s="33"/>
      <c r="CF254" s="33"/>
      <c r="CG254" s="30">
        <f t="shared" si="50"/>
        <v>0.89729799004728195</v>
      </c>
      <c r="CH254" s="30">
        <f t="shared" si="51"/>
        <v>0.79153957255299934</v>
      </c>
    </row>
    <row r="255" spans="2:86" s="13" customFormat="1" x14ac:dyDescent="0.25">
      <c r="B255" s="14" t="s">
        <v>499</v>
      </c>
      <c r="C255" s="15">
        <v>10</v>
      </c>
      <c r="D255" s="14" t="s">
        <v>260</v>
      </c>
      <c r="E255" s="14" t="s">
        <v>500</v>
      </c>
      <c r="F255" s="16">
        <v>2494.1799999999998</v>
      </c>
      <c r="G255" s="16">
        <v>931.51</v>
      </c>
      <c r="H255" s="16">
        <v>251.79</v>
      </c>
      <c r="I255" s="16">
        <v>-164.32</v>
      </c>
      <c r="J255" s="16">
        <v>1566.17</v>
      </c>
      <c r="K255" s="16">
        <v>2131.0500000000002</v>
      </c>
      <c r="L255" s="16">
        <v>2064.4499999999998</v>
      </c>
      <c r="M255" s="16">
        <v>3206.75</v>
      </c>
      <c r="N255" s="16">
        <v>2197.0700000000002</v>
      </c>
      <c r="O255" s="16">
        <v>2441.2399999999998</v>
      </c>
      <c r="P255" s="16">
        <v>612.72</v>
      </c>
      <c r="Q255" s="16">
        <v>1425.96</v>
      </c>
      <c r="R255" s="16">
        <v>2284</v>
      </c>
      <c r="S255" s="16">
        <v>1658.77</v>
      </c>
      <c r="T255" s="16">
        <v>2820.02</v>
      </c>
      <c r="U255" s="16">
        <v>3650.48</v>
      </c>
      <c r="V255" s="16">
        <v>3199.25</v>
      </c>
      <c r="W255" s="16">
        <v>2009.48</v>
      </c>
      <c r="X255" s="16">
        <v>1026.42</v>
      </c>
      <c r="Y255" s="16">
        <v>1071.73</v>
      </c>
      <c r="Z255" s="16">
        <v>333.23</v>
      </c>
      <c r="AA255" s="16">
        <v>-65.37</v>
      </c>
      <c r="AB255" s="16">
        <v>-726.06</v>
      </c>
      <c r="AC255" s="16">
        <v>599.63</v>
      </c>
      <c r="AD255" s="16">
        <v>-1290.99</v>
      </c>
      <c r="AE255" s="16">
        <v>-1158.97</v>
      </c>
      <c r="AF255" s="16">
        <v>-2010.95</v>
      </c>
      <c r="AG255" s="16">
        <v>-3081.18</v>
      </c>
      <c r="AH255" s="16">
        <v>-3255.75</v>
      </c>
      <c r="AI255" s="16">
        <v>-4593.58</v>
      </c>
      <c r="AJ255" s="16">
        <v>-5203.5600000000004</v>
      </c>
      <c r="AK255" s="16">
        <v>-5309.12</v>
      </c>
      <c r="AL255" s="16">
        <v>-3735.77</v>
      </c>
      <c r="AM255" s="16">
        <v>-2953.2</v>
      </c>
      <c r="AN255" s="16">
        <v>-4324.74</v>
      </c>
      <c r="AO255" s="16">
        <v>-3635.9828235294199</v>
      </c>
      <c r="AP255" s="16">
        <v>-3838.1443137254901</v>
      </c>
      <c r="AQ255" s="16">
        <v>-4040.3058039215698</v>
      </c>
      <c r="AR255" s="16">
        <v>-4242.4672941176505</v>
      </c>
      <c r="AS255" s="16">
        <v>-4444.6287843137297</v>
      </c>
      <c r="AT255" s="16">
        <v>-4646.7902745098099</v>
      </c>
      <c r="AU255" s="16">
        <v>-4848.9517647058901</v>
      </c>
      <c r="AV255" s="16">
        <v>-5051.1132549019703</v>
      </c>
      <c r="AW255" s="16">
        <v>-5253.2747450980396</v>
      </c>
      <c r="AX255" s="16">
        <v>-5455.4362352941198</v>
      </c>
      <c r="AY255" s="16">
        <v>-5657.5977254902</v>
      </c>
      <c r="AZ255" s="16">
        <v>-5859.7592156862802</v>
      </c>
      <c r="BA255" s="16">
        <v>-6061.9207058823604</v>
      </c>
      <c r="BB255" s="33">
        <f t="shared" si="48"/>
        <v>-59400.390117647112</v>
      </c>
      <c r="BC255" s="16">
        <f t="shared" si="49"/>
        <v>-1900</v>
      </c>
      <c r="BD255" s="16">
        <f t="shared" si="53"/>
        <v>-1700</v>
      </c>
      <c r="BE255" s="16">
        <f t="shared" si="53"/>
        <v>-2900</v>
      </c>
      <c r="BF255" s="16">
        <f t="shared" si="53"/>
        <v>-4500</v>
      </c>
      <c r="BG255" s="16">
        <f t="shared" si="53"/>
        <v>-4800</v>
      </c>
      <c r="BH255" s="16">
        <f t="shared" si="53"/>
        <v>-6700</v>
      </c>
      <c r="BI255" s="16">
        <f t="shared" si="54"/>
        <v>-7600</v>
      </c>
      <c r="BJ255" s="16">
        <f t="shared" si="54"/>
        <v>-7800</v>
      </c>
      <c r="BK255" s="16">
        <f t="shared" si="54"/>
        <v>-5500</v>
      </c>
      <c r="BL255" s="16">
        <f t="shared" si="54"/>
        <v>-4300</v>
      </c>
      <c r="BM255" s="16">
        <f t="shared" si="54"/>
        <v>-6300</v>
      </c>
      <c r="BN255" s="16">
        <f t="shared" si="54"/>
        <v>-5300</v>
      </c>
      <c r="BO255" s="39"/>
      <c r="BP255" s="39"/>
      <c r="BQ255" s="39"/>
      <c r="BR255" s="39"/>
      <c r="BS255" s="33"/>
      <c r="BT255" s="33"/>
      <c r="BU255" s="33"/>
      <c r="BV255" s="33"/>
      <c r="BW255" s="33"/>
      <c r="BX255" s="33"/>
      <c r="BY255" s="33"/>
      <c r="BZ255" s="33"/>
      <c r="CA255" s="33"/>
      <c r="CB255" s="33"/>
      <c r="CC255" s="33"/>
      <c r="CD255" s="33"/>
      <c r="CE255" s="33"/>
      <c r="CF255" s="33"/>
      <c r="CG255" s="30">
        <f t="shared" si="50"/>
        <v>0.80229089078337312</v>
      </c>
      <c r="CH255" s="30">
        <f t="shared" si="51"/>
        <v>0.62402735084209449</v>
      </c>
    </row>
    <row r="256" spans="2:86" s="13" customFormat="1" x14ac:dyDescent="0.25">
      <c r="B256" s="14" t="s">
        <v>501</v>
      </c>
      <c r="C256" s="15">
        <v>10</v>
      </c>
      <c r="D256" s="14" t="s">
        <v>260</v>
      </c>
      <c r="E256" s="14" t="s">
        <v>502</v>
      </c>
      <c r="F256" s="16">
        <v>8610.8799999999992</v>
      </c>
      <c r="G256" s="16">
        <v>7536.51</v>
      </c>
      <c r="H256" s="16">
        <v>6767.38</v>
      </c>
      <c r="I256" s="16">
        <v>6400.44</v>
      </c>
      <c r="J256" s="16">
        <v>5855.83</v>
      </c>
      <c r="K256" s="16">
        <v>5708.62</v>
      </c>
      <c r="L256" s="16">
        <v>5323.29</v>
      </c>
      <c r="M256" s="16">
        <v>5709.72</v>
      </c>
      <c r="N256" s="16">
        <v>6742.7</v>
      </c>
      <c r="O256" s="16">
        <v>8503.74</v>
      </c>
      <c r="P256" s="16">
        <v>8528.59</v>
      </c>
      <c r="Q256" s="16">
        <v>8489.9699999999993</v>
      </c>
      <c r="R256" s="16">
        <v>9264.0499999999993</v>
      </c>
      <c r="S256" s="16">
        <v>9589.9699999999993</v>
      </c>
      <c r="T256" s="16">
        <v>10421.450000000001</v>
      </c>
      <c r="U256" s="16">
        <v>10054.73</v>
      </c>
      <c r="V256" s="16">
        <v>9623.5300000000007</v>
      </c>
      <c r="W256" s="16">
        <v>10111.57</v>
      </c>
      <c r="X256" s="16">
        <v>10404.4</v>
      </c>
      <c r="Y256" s="16">
        <v>10983.94</v>
      </c>
      <c r="Z256" s="16">
        <v>11724.86</v>
      </c>
      <c r="AA256" s="16">
        <v>11486.41</v>
      </c>
      <c r="AB256" s="16">
        <v>12440.97</v>
      </c>
      <c r="AC256" s="16">
        <v>11399.24</v>
      </c>
      <c r="AD256" s="16">
        <v>10562.43</v>
      </c>
      <c r="AE256" s="16">
        <v>11342.56</v>
      </c>
      <c r="AF256" s="16">
        <v>11314.37</v>
      </c>
      <c r="AG256" s="16">
        <v>9998.5400000000009</v>
      </c>
      <c r="AH256" s="16">
        <v>9084.4599999999991</v>
      </c>
      <c r="AI256" s="16">
        <v>9282.06</v>
      </c>
      <c r="AJ256" s="16">
        <v>8806.94</v>
      </c>
      <c r="AK256" s="16">
        <v>8361.39</v>
      </c>
      <c r="AL256" s="16">
        <v>8171.98</v>
      </c>
      <c r="AM256" s="16">
        <v>7117.79</v>
      </c>
      <c r="AN256" s="16">
        <v>6345.63</v>
      </c>
      <c r="AO256" s="16">
        <v>10400.623226890801</v>
      </c>
      <c r="AP256" s="16">
        <v>10483.084929971999</v>
      </c>
      <c r="AQ256" s="16">
        <v>10565.5466330532</v>
      </c>
      <c r="AR256" s="16">
        <v>10648.0083361345</v>
      </c>
      <c r="AS256" s="16">
        <v>10730.470039215699</v>
      </c>
      <c r="AT256" s="16">
        <v>10812.9317422969</v>
      </c>
      <c r="AU256" s="16">
        <v>10895.3934453782</v>
      </c>
      <c r="AV256" s="16">
        <v>10977.855148459401</v>
      </c>
      <c r="AW256" s="16">
        <v>11060.3168515406</v>
      </c>
      <c r="AX256" s="16">
        <v>11142.7785546219</v>
      </c>
      <c r="AY256" s="16">
        <v>11225.240257703101</v>
      </c>
      <c r="AZ256" s="16">
        <v>11307.701960784299</v>
      </c>
      <c r="BA256" s="16">
        <v>11390.1636638656</v>
      </c>
      <c r="BB256" s="33">
        <f t="shared" si="48"/>
        <v>131239.4915630254</v>
      </c>
      <c r="BC256" s="16">
        <f t="shared" si="49"/>
        <v>12500</v>
      </c>
      <c r="BD256" s="16">
        <f t="shared" si="53"/>
        <v>13400</v>
      </c>
      <c r="BE256" s="16">
        <f t="shared" si="53"/>
        <v>13400</v>
      </c>
      <c r="BF256" s="16">
        <f t="shared" si="53"/>
        <v>11800</v>
      </c>
      <c r="BG256" s="16">
        <f t="shared" si="53"/>
        <v>10800</v>
      </c>
      <c r="BH256" s="16">
        <f t="shared" si="53"/>
        <v>11000</v>
      </c>
      <c r="BI256" s="16">
        <f t="shared" si="54"/>
        <v>10400</v>
      </c>
      <c r="BJ256" s="16">
        <f t="shared" si="54"/>
        <v>9900</v>
      </c>
      <c r="BK256" s="16">
        <f t="shared" si="54"/>
        <v>9700</v>
      </c>
      <c r="BL256" s="16">
        <f t="shared" si="54"/>
        <v>8400</v>
      </c>
      <c r="BM256" s="16">
        <f t="shared" si="54"/>
        <v>7500</v>
      </c>
      <c r="BN256" s="16">
        <f t="shared" si="54"/>
        <v>12300</v>
      </c>
      <c r="BO256" s="39"/>
      <c r="BP256" s="39"/>
      <c r="BQ256" s="39"/>
      <c r="BR256" s="39"/>
      <c r="BS256" s="33"/>
      <c r="BT256" s="33"/>
      <c r="BU256" s="33"/>
      <c r="BV256" s="33"/>
      <c r="BW256" s="33"/>
      <c r="BX256" s="33"/>
      <c r="BY256" s="33"/>
      <c r="BZ256" s="33"/>
      <c r="CA256" s="33"/>
      <c r="CB256" s="33"/>
      <c r="CC256" s="33"/>
      <c r="CD256" s="33"/>
      <c r="CE256" s="33"/>
      <c r="CF256" s="33"/>
      <c r="CG256" s="30">
        <f t="shared" si="50"/>
        <v>0.4426187658004993</v>
      </c>
      <c r="CH256" s="30">
        <f t="shared" si="51"/>
        <v>0.18296664085300146</v>
      </c>
    </row>
    <row r="257" spans="2:86" s="13" customFormat="1" x14ac:dyDescent="0.25">
      <c r="B257" s="14" t="s">
        <v>503</v>
      </c>
      <c r="C257" s="15">
        <v>10</v>
      </c>
      <c r="D257" s="14" t="s">
        <v>260</v>
      </c>
      <c r="E257" s="14" t="s">
        <v>504</v>
      </c>
      <c r="F257" s="16">
        <v>686.42</v>
      </c>
      <c r="G257" s="16">
        <v>877.2</v>
      </c>
      <c r="H257" s="16">
        <v>783.42</v>
      </c>
      <c r="I257" s="16">
        <v>529.46</v>
      </c>
      <c r="J257" s="16">
        <v>-375.76</v>
      </c>
      <c r="K257" s="16">
        <v>155.77000000000001</v>
      </c>
      <c r="L257" s="16">
        <v>-364.62</v>
      </c>
      <c r="M257" s="16">
        <v>-775.02</v>
      </c>
      <c r="N257" s="16">
        <v>-1638.03</v>
      </c>
      <c r="O257" s="16">
        <v>-1577.14</v>
      </c>
      <c r="P257" s="16">
        <v>-1059.5899999999999</v>
      </c>
      <c r="Q257" s="16">
        <v>-97.03</v>
      </c>
      <c r="R257" s="16">
        <v>360.97</v>
      </c>
      <c r="S257" s="16">
        <v>1348.91</v>
      </c>
      <c r="T257" s="16">
        <v>677.61</v>
      </c>
      <c r="U257" s="16">
        <v>1917.97</v>
      </c>
      <c r="V257" s="16">
        <v>2075.9499999999998</v>
      </c>
      <c r="W257" s="16">
        <v>2441.71</v>
      </c>
      <c r="X257" s="16">
        <v>2938.4</v>
      </c>
      <c r="Y257" s="16">
        <v>3032.12</v>
      </c>
      <c r="Z257" s="16">
        <v>3823.24</v>
      </c>
      <c r="AA257" s="16">
        <v>2738.95</v>
      </c>
      <c r="AB257" s="16">
        <v>3099.59</v>
      </c>
      <c r="AC257" s="16">
        <v>2297.36</v>
      </c>
      <c r="AD257" s="16">
        <v>1684.66</v>
      </c>
      <c r="AE257" s="16">
        <v>2347.41</v>
      </c>
      <c r="AF257" s="16">
        <v>1696.74</v>
      </c>
      <c r="AG257" s="16">
        <v>2293.5500000000002</v>
      </c>
      <c r="AH257" s="16">
        <v>3064.64</v>
      </c>
      <c r="AI257" s="16">
        <v>3506.71</v>
      </c>
      <c r="AJ257" s="16">
        <v>4213.2299999999996</v>
      </c>
      <c r="AK257" s="16">
        <v>2995.36</v>
      </c>
      <c r="AL257" s="16">
        <v>3454.55</v>
      </c>
      <c r="AM257" s="16">
        <v>3317.41</v>
      </c>
      <c r="AN257" s="16">
        <v>4031.16</v>
      </c>
      <c r="AO257" s="16">
        <v>3961.6173445378199</v>
      </c>
      <c r="AP257" s="16">
        <v>4092.01945098039</v>
      </c>
      <c r="AQ257" s="16">
        <v>4222.4215574229702</v>
      </c>
      <c r="AR257" s="16">
        <v>4352.8236638655499</v>
      </c>
      <c r="AS257" s="16">
        <v>4483.2257703081204</v>
      </c>
      <c r="AT257" s="16">
        <v>4613.6278767507001</v>
      </c>
      <c r="AU257" s="16">
        <v>4744.0299831932798</v>
      </c>
      <c r="AV257" s="16">
        <v>4874.4320896358604</v>
      </c>
      <c r="AW257" s="16">
        <v>5004.8341960784301</v>
      </c>
      <c r="AX257" s="16">
        <v>5135.2363025210097</v>
      </c>
      <c r="AY257" s="16">
        <v>5265.6384089635903</v>
      </c>
      <c r="AZ257" s="16">
        <v>5396.04051540616</v>
      </c>
      <c r="BA257" s="16">
        <v>5526.4426218487397</v>
      </c>
      <c r="BB257" s="33">
        <f t="shared" si="48"/>
        <v>57710.772436974796</v>
      </c>
      <c r="BC257" s="16">
        <f t="shared" si="49"/>
        <v>2700</v>
      </c>
      <c r="BD257" s="16">
        <f t="shared" si="53"/>
        <v>3700</v>
      </c>
      <c r="BE257" s="16">
        <f t="shared" si="53"/>
        <v>2700</v>
      </c>
      <c r="BF257" s="16">
        <f t="shared" si="53"/>
        <v>3600</v>
      </c>
      <c r="BG257" s="16">
        <f t="shared" si="53"/>
        <v>4800</v>
      </c>
      <c r="BH257" s="16">
        <f t="shared" si="53"/>
        <v>5500</v>
      </c>
      <c r="BI257" s="16">
        <f t="shared" si="54"/>
        <v>6600</v>
      </c>
      <c r="BJ257" s="16">
        <f t="shared" si="54"/>
        <v>4700</v>
      </c>
      <c r="BK257" s="16">
        <f t="shared" si="54"/>
        <v>5500</v>
      </c>
      <c r="BL257" s="16">
        <f t="shared" si="54"/>
        <v>5200</v>
      </c>
      <c r="BM257" s="16">
        <f t="shared" si="54"/>
        <v>6400</v>
      </c>
      <c r="BN257" s="16">
        <f t="shared" si="54"/>
        <v>6300</v>
      </c>
      <c r="BO257" s="39"/>
      <c r="BP257" s="39"/>
      <c r="BQ257" s="39"/>
      <c r="BR257" s="39"/>
      <c r="BS257" s="33"/>
      <c r="BT257" s="33"/>
      <c r="BU257" s="33"/>
      <c r="BV257" s="33"/>
      <c r="BW257" s="33"/>
      <c r="BX257" s="33"/>
      <c r="BY257" s="33"/>
      <c r="BZ257" s="33"/>
      <c r="CA257" s="33"/>
      <c r="CB257" s="33"/>
      <c r="CC257" s="33"/>
      <c r="CD257" s="33"/>
      <c r="CE257" s="33"/>
      <c r="CF257" s="33"/>
      <c r="CG257" s="30">
        <f t="shared" si="50"/>
        <v>0.81786074541797338</v>
      </c>
      <c r="CH257" s="30">
        <f t="shared" si="51"/>
        <v>0.6499073893397187</v>
      </c>
    </row>
    <row r="258" spans="2:86" s="13" customFormat="1" x14ac:dyDescent="0.25">
      <c r="B258" s="14" t="s">
        <v>505</v>
      </c>
      <c r="C258" s="15">
        <v>10</v>
      </c>
      <c r="D258" s="14" t="s">
        <v>260</v>
      </c>
      <c r="E258" s="14" t="s">
        <v>506</v>
      </c>
      <c r="F258" s="16">
        <v>7648.95</v>
      </c>
      <c r="G258" s="16">
        <v>7165.54</v>
      </c>
      <c r="H258" s="16">
        <v>6106.76</v>
      </c>
      <c r="I258" s="16">
        <v>5839.26</v>
      </c>
      <c r="J258" s="16">
        <v>5613.1</v>
      </c>
      <c r="K258" s="16">
        <v>5302.38</v>
      </c>
      <c r="L258" s="16">
        <v>5645.38</v>
      </c>
      <c r="M258" s="16">
        <v>4214.6099999999997</v>
      </c>
      <c r="N258" s="16">
        <v>3387.4</v>
      </c>
      <c r="O258" s="16">
        <v>2511.04</v>
      </c>
      <c r="P258" s="16">
        <v>1761.93</v>
      </c>
      <c r="Q258" s="16">
        <v>1753.16</v>
      </c>
      <c r="R258" s="16">
        <v>2900.6</v>
      </c>
      <c r="S258" s="16">
        <v>3122.45</v>
      </c>
      <c r="T258" s="16">
        <v>2100.9</v>
      </c>
      <c r="U258" s="16">
        <v>1447.31</v>
      </c>
      <c r="V258" s="16">
        <v>1369.13</v>
      </c>
      <c r="W258" s="16">
        <v>-304.68</v>
      </c>
      <c r="X258" s="16">
        <v>-426.74</v>
      </c>
      <c r="Y258" s="16">
        <v>-441.37</v>
      </c>
      <c r="Z258" s="16">
        <v>431.86</v>
      </c>
      <c r="AA258" s="16">
        <v>-45.91</v>
      </c>
      <c r="AB258" s="16">
        <v>1322.19</v>
      </c>
      <c r="AC258" s="16">
        <v>1135.8900000000001</v>
      </c>
      <c r="AD258" s="16">
        <v>1329.92</v>
      </c>
      <c r="AE258" s="16">
        <v>1627.92</v>
      </c>
      <c r="AF258" s="16">
        <v>134.55000000000001</v>
      </c>
      <c r="AG258" s="16">
        <v>-10.43</v>
      </c>
      <c r="AH258" s="16">
        <v>887.61</v>
      </c>
      <c r="AI258" s="16">
        <v>60.98</v>
      </c>
      <c r="AJ258" s="16">
        <v>299.20999999999998</v>
      </c>
      <c r="AK258" s="16">
        <v>1230.1400000000001</v>
      </c>
      <c r="AL258" s="16">
        <v>1460.72</v>
      </c>
      <c r="AM258" s="16">
        <v>442.24</v>
      </c>
      <c r="AN258" s="16">
        <v>613.28</v>
      </c>
      <c r="AO258" s="16">
        <v>-1120.4887226890801</v>
      </c>
      <c r="AP258" s="16">
        <v>-1305.97187394958</v>
      </c>
      <c r="AQ258" s="16">
        <v>-1491.4550252100901</v>
      </c>
      <c r="AR258" s="16">
        <v>-1676.93817647059</v>
      </c>
      <c r="AS258" s="16">
        <v>-1862.4213277310901</v>
      </c>
      <c r="AT258" s="16">
        <v>-2047.9044789915999</v>
      </c>
      <c r="AU258" s="16">
        <v>-2233.3876302520998</v>
      </c>
      <c r="AV258" s="16">
        <v>-2418.8707815126099</v>
      </c>
      <c r="AW258" s="16">
        <v>-2604.35393277311</v>
      </c>
      <c r="AX258" s="16">
        <v>-2789.8370840336202</v>
      </c>
      <c r="AY258" s="16">
        <v>-2975.3202352941198</v>
      </c>
      <c r="AZ258" s="16">
        <v>-3160.8033865546299</v>
      </c>
      <c r="BA258" s="16">
        <v>-3346.28653781513</v>
      </c>
      <c r="BB258" s="33">
        <f t="shared" si="48"/>
        <v>-27913.55047058827</v>
      </c>
      <c r="BC258" s="16">
        <f t="shared" si="49"/>
        <v>-5300</v>
      </c>
      <c r="BD258" s="16">
        <f t="shared" si="53"/>
        <v>-6500</v>
      </c>
      <c r="BE258" s="16">
        <f t="shared" si="53"/>
        <v>-500</v>
      </c>
      <c r="BF258" s="16">
        <f t="shared" si="53"/>
        <v>0</v>
      </c>
      <c r="BG258" s="16">
        <f t="shared" si="53"/>
        <v>-3600</v>
      </c>
      <c r="BH258" s="16">
        <f t="shared" si="53"/>
        <v>-200</v>
      </c>
      <c r="BI258" s="16">
        <f t="shared" si="54"/>
        <v>-1200</v>
      </c>
      <c r="BJ258" s="16">
        <f t="shared" si="54"/>
        <v>-4900</v>
      </c>
      <c r="BK258" s="16">
        <f t="shared" si="54"/>
        <v>-5900</v>
      </c>
      <c r="BL258" s="16">
        <f t="shared" si="54"/>
        <v>-1800</v>
      </c>
      <c r="BM258" s="16">
        <f t="shared" si="54"/>
        <v>-2500</v>
      </c>
      <c r="BN258" s="16">
        <f t="shared" si="54"/>
        <v>4500</v>
      </c>
      <c r="BO258" s="39"/>
      <c r="BP258" s="39"/>
      <c r="BQ258" s="39"/>
      <c r="BR258" s="39"/>
      <c r="BS258" s="33"/>
      <c r="BT258" s="33"/>
      <c r="BU258" s="33"/>
      <c r="BV258" s="33"/>
      <c r="BW258" s="33"/>
      <c r="BX258" s="33"/>
      <c r="BY258" s="33"/>
      <c r="BZ258" s="33"/>
      <c r="CA258" s="33"/>
      <c r="CB258" s="33"/>
      <c r="CC258" s="33"/>
      <c r="CD258" s="33"/>
      <c r="CE258" s="33"/>
      <c r="CF258" s="33"/>
      <c r="CG258" s="30">
        <f t="shared" si="50"/>
        <v>0.83269931452099732</v>
      </c>
      <c r="CH258" s="30">
        <f t="shared" si="51"/>
        <v>0.67513269513238994</v>
      </c>
    </row>
    <row r="259" spans="2:86" s="13" customFormat="1" x14ac:dyDescent="0.25">
      <c r="B259" s="14" t="s">
        <v>507</v>
      </c>
      <c r="C259" s="15">
        <v>10</v>
      </c>
      <c r="D259" s="14" t="s">
        <v>260</v>
      </c>
      <c r="E259" s="14" t="s">
        <v>508</v>
      </c>
      <c r="F259" s="16">
        <v>7645.97</v>
      </c>
      <c r="G259" s="16">
        <v>7100.27</v>
      </c>
      <c r="H259" s="16">
        <v>7512.01</v>
      </c>
      <c r="I259" s="16">
        <v>6006.42</v>
      </c>
      <c r="J259" s="16">
        <v>6159.36</v>
      </c>
      <c r="K259" s="16">
        <v>5375.41</v>
      </c>
      <c r="L259" s="16">
        <v>4465.99</v>
      </c>
      <c r="M259" s="16">
        <v>3685.27</v>
      </c>
      <c r="N259" s="16">
        <v>2458.62</v>
      </c>
      <c r="O259" s="16">
        <v>3871.74</v>
      </c>
      <c r="P259" s="16">
        <v>3539.58</v>
      </c>
      <c r="Q259" s="16">
        <v>3385.51</v>
      </c>
      <c r="R259" s="16">
        <v>3354.2</v>
      </c>
      <c r="S259" s="16">
        <v>2582.92</v>
      </c>
      <c r="T259" s="16">
        <v>2131.11</v>
      </c>
      <c r="U259" s="16">
        <v>1694.29</v>
      </c>
      <c r="V259" s="16">
        <v>720.01</v>
      </c>
      <c r="W259" s="16">
        <v>371.21</v>
      </c>
      <c r="X259" s="16">
        <v>703.28</v>
      </c>
      <c r="Y259" s="16">
        <v>416.79</v>
      </c>
      <c r="Z259" s="16">
        <v>-811.94</v>
      </c>
      <c r="AA259" s="16">
        <v>-657.21</v>
      </c>
      <c r="AB259" s="16">
        <v>392.35</v>
      </c>
      <c r="AC259" s="16">
        <v>201.7</v>
      </c>
      <c r="AD259" s="16">
        <v>-78.27</v>
      </c>
      <c r="AE259" s="16">
        <v>1206.1300000000001</v>
      </c>
      <c r="AF259" s="16">
        <v>1627.49</v>
      </c>
      <c r="AG259" s="16">
        <v>1553.95</v>
      </c>
      <c r="AH259" s="16">
        <v>670.86</v>
      </c>
      <c r="AI259" s="16">
        <v>468.63</v>
      </c>
      <c r="AJ259" s="16">
        <v>1635.1</v>
      </c>
      <c r="AK259" s="16">
        <v>2200.4899999999998</v>
      </c>
      <c r="AL259" s="16">
        <v>2919.29</v>
      </c>
      <c r="AM259" s="16">
        <v>2733.07</v>
      </c>
      <c r="AN259" s="16">
        <v>3713.02</v>
      </c>
      <c r="AO259" s="16">
        <v>-184.83800000000301</v>
      </c>
      <c r="AP259" s="16">
        <v>-339.479190476192</v>
      </c>
      <c r="AQ259" s="16">
        <v>-494.12038095238199</v>
      </c>
      <c r="AR259" s="16">
        <v>-648.76157142857198</v>
      </c>
      <c r="AS259" s="16">
        <v>-803.40276190476197</v>
      </c>
      <c r="AT259" s="16">
        <v>-958.04395238095196</v>
      </c>
      <c r="AU259" s="16">
        <v>-1112.6851428571399</v>
      </c>
      <c r="AV259" s="16">
        <v>-1267.32633333333</v>
      </c>
      <c r="AW259" s="16">
        <v>-1421.9675238095199</v>
      </c>
      <c r="AX259" s="16">
        <v>-1576.60871428571</v>
      </c>
      <c r="AY259" s="16">
        <v>-1731.2499047619001</v>
      </c>
      <c r="AZ259" s="16">
        <v>-1885.89109523809</v>
      </c>
      <c r="BA259" s="16">
        <v>-2040.5322857142901</v>
      </c>
      <c r="BB259" s="33">
        <f t="shared" si="48"/>
        <v>-14280.06885714284</v>
      </c>
      <c r="BC259" s="16">
        <f t="shared" si="49"/>
        <v>100</v>
      </c>
      <c r="BD259" s="16">
        <f t="shared" si="53"/>
        <v>-900</v>
      </c>
      <c r="BE259" s="16">
        <f t="shared" si="53"/>
        <v>-1300</v>
      </c>
      <c r="BF259" s="16">
        <f t="shared" si="53"/>
        <v>-1200</v>
      </c>
      <c r="BG259" s="16">
        <f t="shared" si="53"/>
        <v>-500</v>
      </c>
      <c r="BH259" s="16">
        <f t="shared" si="53"/>
        <v>-400</v>
      </c>
      <c r="BI259" s="16">
        <f t="shared" si="54"/>
        <v>-1300</v>
      </c>
      <c r="BJ259" s="16">
        <f t="shared" si="54"/>
        <v>-1700</v>
      </c>
      <c r="BK259" s="16">
        <f t="shared" si="54"/>
        <v>-2300</v>
      </c>
      <c r="BL259" s="16">
        <f t="shared" si="54"/>
        <v>-2100</v>
      </c>
      <c r="BM259" s="16">
        <f t="shared" si="54"/>
        <v>-2900</v>
      </c>
      <c r="BN259" s="16">
        <f t="shared" si="54"/>
        <v>100</v>
      </c>
      <c r="BO259" s="39"/>
      <c r="BP259" s="39"/>
      <c r="BQ259" s="39"/>
      <c r="BR259" s="39"/>
      <c r="BS259" s="33"/>
      <c r="BT259" s="33"/>
      <c r="BU259" s="33"/>
      <c r="BV259" s="33"/>
      <c r="BW259" s="33"/>
      <c r="BX259" s="33"/>
      <c r="BY259" s="33"/>
      <c r="BZ259" s="33"/>
      <c r="CA259" s="33"/>
      <c r="CB259" s="33"/>
      <c r="CC259" s="33"/>
      <c r="CD259" s="33"/>
      <c r="CE259" s="33"/>
      <c r="CF259" s="33"/>
      <c r="CG259" s="30">
        <f t="shared" si="50"/>
        <v>0.69897292869680272</v>
      </c>
      <c r="CH259" s="30">
        <f t="shared" si="51"/>
        <v>0.46749185280497152</v>
      </c>
    </row>
    <row r="260" spans="2:86" s="13" customFormat="1" x14ac:dyDescent="0.25">
      <c r="B260" s="14" t="s">
        <v>509</v>
      </c>
      <c r="C260" s="15">
        <v>10</v>
      </c>
      <c r="D260" s="14" t="s">
        <v>260</v>
      </c>
      <c r="E260" s="14" t="s">
        <v>510</v>
      </c>
      <c r="F260" s="16">
        <v>7784.39</v>
      </c>
      <c r="G260" s="16">
        <v>7840.08</v>
      </c>
      <c r="H260" s="16">
        <v>7953.18</v>
      </c>
      <c r="I260" s="16">
        <v>9368.83</v>
      </c>
      <c r="J260" s="16">
        <v>8582.2099999999991</v>
      </c>
      <c r="K260" s="16">
        <v>9228.1299999999992</v>
      </c>
      <c r="L260" s="16">
        <v>9758.58</v>
      </c>
      <c r="M260" s="16">
        <v>11066.65</v>
      </c>
      <c r="N260" s="16">
        <v>11249.27</v>
      </c>
      <c r="O260" s="16">
        <v>11596.75</v>
      </c>
      <c r="P260" s="16">
        <v>12365.47</v>
      </c>
      <c r="Q260" s="16">
        <v>13289.1</v>
      </c>
      <c r="R260" s="16">
        <v>13216.24</v>
      </c>
      <c r="S260" s="16">
        <v>12881.14</v>
      </c>
      <c r="T260" s="16">
        <v>13537.85</v>
      </c>
      <c r="U260" s="16">
        <v>13635.07</v>
      </c>
      <c r="V260" s="16">
        <v>12775.58</v>
      </c>
      <c r="W260" s="16">
        <v>12496.74</v>
      </c>
      <c r="X260" s="16">
        <v>10918.41</v>
      </c>
      <c r="Y260" s="16">
        <v>10214.950000000001</v>
      </c>
      <c r="Z260" s="16">
        <v>8741.74</v>
      </c>
      <c r="AA260" s="16">
        <v>8317.81</v>
      </c>
      <c r="AB260" s="16">
        <v>7477.14</v>
      </c>
      <c r="AC260" s="16">
        <v>7396.34</v>
      </c>
      <c r="AD260" s="16">
        <v>6877.71</v>
      </c>
      <c r="AE260" s="16">
        <v>5988.87</v>
      </c>
      <c r="AF260" s="16">
        <v>5507.37</v>
      </c>
      <c r="AG260" s="16">
        <v>4252.1400000000003</v>
      </c>
      <c r="AH260" s="16">
        <v>4390.1499999999996</v>
      </c>
      <c r="AI260" s="16">
        <v>3005.75</v>
      </c>
      <c r="AJ260" s="16">
        <v>3946.51</v>
      </c>
      <c r="AK260" s="16">
        <v>2981.49</v>
      </c>
      <c r="AL260" s="16">
        <v>3947.98</v>
      </c>
      <c r="AM260" s="16">
        <v>3238.13</v>
      </c>
      <c r="AN260" s="16">
        <v>3343.87</v>
      </c>
      <c r="AO260" s="16">
        <v>4508.6166890756303</v>
      </c>
      <c r="AP260" s="16">
        <v>4284.21980672269</v>
      </c>
      <c r="AQ260" s="16">
        <v>4059.8229243697501</v>
      </c>
      <c r="AR260" s="16">
        <v>3835.4260420168098</v>
      </c>
      <c r="AS260" s="16">
        <v>3611.0291596638599</v>
      </c>
      <c r="AT260" s="16">
        <v>3386.63227731092</v>
      </c>
      <c r="AU260" s="16">
        <v>3162.2353949579801</v>
      </c>
      <c r="AV260" s="16">
        <v>2937.8385126050398</v>
      </c>
      <c r="AW260" s="16">
        <v>2713.4416302520999</v>
      </c>
      <c r="AX260" s="16">
        <v>2489.04474789916</v>
      </c>
      <c r="AY260" s="16">
        <v>2264.6478655461701</v>
      </c>
      <c r="AZ260" s="16">
        <v>2040.25098319327</v>
      </c>
      <c r="BA260" s="16">
        <v>1815.8541008403699</v>
      </c>
      <c r="BB260" s="33">
        <f t="shared" si="48"/>
        <v>36600.443445378121</v>
      </c>
      <c r="BC260" s="16">
        <f t="shared" si="49"/>
        <v>4800</v>
      </c>
      <c r="BD260" s="16">
        <f t="shared" si="53"/>
        <v>4200</v>
      </c>
      <c r="BE260" s="16">
        <f t="shared" si="53"/>
        <v>3900</v>
      </c>
      <c r="BF260" s="16">
        <f t="shared" si="53"/>
        <v>3000</v>
      </c>
      <c r="BG260" s="16">
        <f t="shared" si="53"/>
        <v>3100</v>
      </c>
      <c r="BH260" s="16">
        <f t="shared" si="53"/>
        <v>2100</v>
      </c>
      <c r="BI260" s="16">
        <f t="shared" si="54"/>
        <v>2800</v>
      </c>
      <c r="BJ260" s="16">
        <f t="shared" si="54"/>
        <v>2100</v>
      </c>
      <c r="BK260" s="16">
        <f t="shared" si="54"/>
        <v>2800</v>
      </c>
      <c r="BL260" s="16">
        <f t="shared" si="54"/>
        <v>2300</v>
      </c>
      <c r="BM260" s="16">
        <f t="shared" si="54"/>
        <v>2400</v>
      </c>
      <c r="BN260" s="16">
        <f t="shared" si="54"/>
        <v>3200</v>
      </c>
      <c r="BO260" s="39"/>
      <c r="BP260" s="39"/>
      <c r="BQ260" s="39"/>
      <c r="BR260" s="39"/>
      <c r="BS260" s="33"/>
      <c r="BT260" s="33"/>
      <c r="BU260" s="33"/>
      <c r="BV260" s="33"/>
      <c r="BW260" s="33"/>
      <c r="BX260" s="33"/>
      <c r="BY260" s="33"/>
      <c r="BZ260" s="33"/>
      <c r="CA260" s="33"/>
      <c r="CB260" s="33"/>
      <c r="CC260" s="33"/>
      <c r="CD260" s="33"/>
      <c r="CE260" s="33"/>
      <c r="CF260" s="33"/>
      <c r="CG260" s="30">
        <f t="shared" si="50"/>
        <v>0.6746820606528765</v>
      </c>
      <c r="CH260" s="30">
        <f t="shared" si="51"/>
        <v>0.43429463312682048</v>
      </c>
    </row>
    <row r="261" spans="2:86" s="13" customFormat="1" x14ac:dyDescent="0.25">
      <c r="B261" s="14" t="s">
        <v>511</v>
      </c>
      <c r="C261" s="15">
        <v>10</v>
      </c>
      <c r="D261" s="14" t="s">
        <v>260</v>
      </c>
      <c r="E261" s="14" t="s">
        <v>512</v>
      </c>
      <c r="F261" s="16">
        <v>10329.67</v>
      </c>
      <c r="G261" s="16">
        <v>9331.91</v>
      </c>
      <c r="H261" s="16">
        <v>9053.64</v>
      </c>
      <c r="I261" s="16">
        <v>8972.17</v>
      </c>
      <c r="J261" s="16">
        <v>9562.75</v>
      </c>
      <c r="K261" s="16">
        <v>8892.3700000000008</v>
      </c>
      <c r="L261" s="16">
        <v>10449.76</v>
      </c>
      <c r="M261" s="16">
        <v>10670.29</v>
      </c>
      <c r="N261" s="16">
        <v>10207.56</v>
      </c>
      <c r="O261" s="16">
        <v>9248.91</v>
      </c>
      <c r="P261" s="16">
        <v>8323.83</v>
      </c>
      <c r="Q261" s="16">
        <v>8001.03</v>
      </c>
      <c r="R261" s="16">
        <v>7687.42</v>
      </c>
      <c r="S261" s="16">
        <v>9219.89</v>
      </c>
      <c r="T261" s="16">
        <v>9130.82</v>
      </c>
      <c r="U261" s="16">
        <v>7759.21</v>
      </c>
      <c r="V261" s="16">
        <v>8537.83</v>
      </c>
      <c r="W261" s="16">
        <v>8527.7900000000009</v>
      </c>
      <c r="X261" s="16">
        <v>8016.8</v>
      </c>
      <c r="Y261" s="16">
        <v>8593.34</v>
      </c>
      <c r="Z261" s="16">
        <v>8587.42</v>
      </c>
      <c r="AA261" s="16">
        <v>8480.67</v>
      </c>
      <c r="AB261" s="16">
        <v>10025.209999999999</v>
      </c>
      <c r="AC261" s="16">
        <v>9873.9699999999993</v>
      </c>
      <c r="AD261" s="16">
        <v>10212.07</v>
      </c>
      <c r="AE261" s="16">
        <v>10837.95</v>
      </c>
      <c r="AF261" s="16">
        <v>11375.05</v>
      </c>
      <c r="AG261" s="16">
        <v>11624.9</v>
      </c>
      <c r="AH261" s="16">
        <v>11592.12</v>
      </c>
      <c r="AI261" s="16">
        <v>11512.01</v>
      </c>
      <c r="AJ261" s="16">
        <v>11658.14</v>
      </c>
      <c r="AK261" s="16">
        <v>12044.24</v>
      </c>
      <c r="AL261" s="16">
        <v>11530</v>
      </c>
      <c r="AM261" s="16">
        <v>11358.52</v>
      </c>
      <c r="AN261" s="16">
        <v>11325.76</v>
      </c>
      <c r="AO261" s="16">
        <v>11129.600386554601</v>
      </c>
      <c r="AP261" s="16">
        <v>11204.173392156899</v>
      </c>
      <c r="AQ261" s="16">
        <v>11278.7463977591</v>
      </c>
      <c r="AR261" s="16">
        <v>11353.3194033613</v>
      </c>
      <c r="AS261" s="16">
        <v>11427.8924089636</v>
      </c>
      <c r="AT261" s="16">
        <v>11502.465414565801</v>
      </c>
      <c r="AU261" s="16">
        <v>11577.038420168101</v>
      </c>
      <c r="AV261" s="16">
        <v>11651.611425770299</v>
      </c>
      <c r="AW261" s="16">
        <v>11726.1844313725</v>
      </c>
      <c r="AX261" s="16">
        <v>11800.7574369748</v>
      </c>
      <c r="AY261" s="16">
        <v>11875.330442577</v>
      </c>
      <c r="AZ261" s="16">
        <v>11949.903448179301</v>
      </c>
      <c r="BA261" s="16">
        <v>12024.476453781501</v>
      </c>
      <c r="BB261" s="33">
        <f t="shared" si="48"/>
        <v>139371.89907563021</v>
      </c>
      <c r="BC261" s="16">
        <f t="shared" si="49"/>
        <v>10400</v>
      </c>
      <c r="BD261" s="16">
        <f t="shared" si="53"/>
        <v>11100</v>
      </c>
      <c r="BE261" s="16">
        <f t="shared" si="53"/>
        <v>11600</v>
      </c>
      <c r="BF261" s="16">
        <f t="shared" si="53"/>
        <v>11900</v>
      </c>
      <c r="BG261" s="16">
        <f t="shared" si="53"/>
        <v>11900</v>
      </c>
      <c r="BH261" s="16">
        <f t="shared" si="53"/>
        <v>11800</v>
      </c>
      <c r="BI261" s="16">
        <f t="shared" si="54"/>
        <v>11900</v>
      </c>
      <c r="BJ261" s="16">
        <f t="shared" si="54"/>
        <v>12300</v>
      </c>
      <c r="BK261" s="16">
        <f t="shared" si="54"/>
        <v>11800</v>
      </c>
      <c r="BL261" s="16">
        <f t="shared" si="54"/>
        <v>11600</v>
      </c>
      <c r="BM261" s="16">
        <f t="shared" si="54"/>
        <v>11600</v>
      </c>
      <c r="BN261" s="16">
        <f t="shared" si="54"/>
        <v>11400</v>
      </c>
      <c r="BO261" s="39"/>
      <c r="BP261" s="39"/>
      <c r="BQ261" s="39"/>
      <c r="BR261" s="39"/>
      <c r="BS261" s="33"/>
      <c r="BT261" s="33"/>
      <c r="BU261" s="33"/>
      <c r="BV261" s="33"/>
      <c r="BW261" s="33"/>
      <c r="BX261" s="33"/>
      <c r="BY261" s="33"/>
      <c r="BZ261" s="33"/>
      <c r="CA261" s="33"/>
      <c r="CB261" s="33"/>
      <c r="CC261" s="33"/>
      <c r="CD261" s="33"/>
      <c r="CE261" s="33"/>
      <c r="CF261" s="33"/>
      <c r="CG261" s="30">
        <f t="shared" si="50"/>
        <v>0.59275087902723145</v>
      </c>
      <c r="CH261" s="30">
        <f t="shared" si="51"/>
        <v>0.33230397790052474</v>
      </c>
    </row>
    <row r="262" spans="2:86" s="13" customFormat="1" x14ac:dyDescent="0.25">
      <c r="B262" s="14" t="s">
        <v>513</v>
      </c>
      <c r="C262" s="15">
        <v>10</v>
      </c>
      <c r="D262" s="14" t="s">
        <v>260</v>
      </c>
      <c r="E262" s="14" t="s">
        <v>514</v>
      </c>
      <c r="F262" s="16">
        <v>6574.62</v>
      </c>
      <c r="G262" s="16">
        <v>6081.54</v>
      </c>
      <c r="H262" s="16">
        <v>6113.77</v>
      </c>
      <c r="I262" s="16">
        <v>5301.52</v>
      </c>
      <c r="J262" s="16">
        <v>5474.21</v>
      </c>
      <c r="K262" s="16">
        <v>5182.9399999999996</v>
      </c>
      <c r="L262" s="16">
        <v>4202.26</v>
      </c>
      <c r="M262" s="16">
        <v>4561.29</v>
      </c>
      <c r="N262" s="16">
        <v>3960.34</v>
      </c>
      <c r="O262" s="16">
        <v>3148.21</v>
      </c>
      <c r="P262" s="16">
        <v>4379.3100000000004</v>
      </c>
      <c r="Q262" s="16">
        <v>3086.17</v>
      </c>
      <c r="R262" s="16">
        <v>2621.5</v>
      </c>
      <c r="S262" s="16">
        <v>3520.58</v>
      </c>
      <c r="T262" s="16">
        <v>4335.53</v>
      </c>
      <c r="U262" s="16">
        <v>3669</v>
      </c>
      <c r="V262" s="16">
        <v>3841.95</v>
      </c>
      <c r="W262" s="16">
        <v>4529.4399999999996</v>
      </c>
      <c r="X262" s="16">
        <v>4586.53</v>
      </c>
      <c r="Y262" s="16">
        <v>5239.6000000000004</v>
      </c>
      <c r="Z262" s="16">
        <v>5564.91</v>
      </c>
      <c r="AA262" s="16">
        <v>5518.21</v>
      </c>
      <c r="AB262" s="16">
        <v>5868.13</v>
      </c>
      <c r="AC262" s="16">
        <v>7483.79</v>
      </c>
      <c r="AD262" s="16">
        <v>7864.4</v>
      </c>
      <c r="AE262" s="16">
        <v>6879.32</v>
      </c>
      <c r="AF262" s="16">
        <v>6456.32</v>
      </c>
      <c r="AG262" s="16">
        <v>5917.55</v>
      </c>
      <c r="AH262" s="16">
        <v>6852.16</v>
      </c>
      <c r="AI262" s="16">
        <v>5868.36</v>
      </c>
      <c r="AJ262" s="16">
        <v>5300.09</v>
      </c>
      <c r="AK262" s="16">
        <v>5424.88</v>
      </c>
      <c r="AL262" s="16">
        <v>5296.28</v>
      </c>
      <c r="AM262" s="16">
        <v>5854.94</v>
      </c>
      <c r="AN262" s="16">
        <v>4342.3900000000003</v>
      </c>
      <c r="AO262" s="16">
        <v>5831.4320672268896</v>
      </c>
      <c r="AP262" s="16">
        <v>5868.2544201680603</v>
      </c>
      <c r="AQ262" s="16">
        <v>5905.0767731092401</v>
      </c>
      <c r="AR262" s="16">
        <v>5941.8991260504099</v>
      </c>
      <c r="AS262" s="16">
        <v>5978.7214789915897</v>
      </c>
      <c r="AT262" s="16">
        <v>6015.5438319327704</v>
      </c>
      <c r="AU262" s="16">
        <v>6052.3661848739403</v>
      </c>
      <c r="AV262" s="16">
        <v>6089.1885378151201</v>
      </c>
      <c r="AW262" s="16">
        <v>6126.0108907562999</v>
      </c>
      <c r="AX262" s="16">
        <v>6162.8332436974697</v>
      </c>
      <c r="AY262" s="16">
        <v>6199.6555966386504</v>
      </c>
      <c r="AZ262" s="16">
        <v>6236.4779495798302</v>
      </c>
      <c r="BA262" s="16">
        <v>6273.300302521</v>
      </c>
      <c r="BB262" s="33">
        <f t="shared" si="48"/>
        <v>72849.328336134378</v>
      </c>
      <c r="BC262" s="16">
        <f t="shared" si="49"/>
        <v>8000</v>
      </c>
      <c r="BD262" s="16">
        <f t="shared" si="53"/>
        <v>7000</v>
      </c>
      <c r="BE262" s="16">
        <f t="shared" si="53"/>
        <v>6500</v>
      </c>
      <c r="BF262" s="16">
        <f t="shared" si="53"/>
        <v>6000</v>
      </c>
      <c r="BG262" s="16">
        <f t="shared" si="53"/>
        <v>6900</v>
      </c>
      <c r="BH262" s="16">
        <f t="shared" si="53"/>
        <v>5900</v>
      </c>
      <c r="BI262" s="16">
        <f t="shared" si="54"/>
        <v>5400</v>
      </c>
      <c r="BJ262" s="16">
        <f t="shared" si="54"/>
        <v>5500</v>
      </c>
      <c r="BK262" s="16">
        <f t="shared" si="54"/>
        <v>5400</v>
      </c>
      <c r="BL262" s="16">
        <f t="shared" si="54"/>
        <v>5900</v>
      </c>
      <c r="BM262" s="16">
        <f t="shared" si="54"/>
        <v>4400</v>
      </c>
      <c r="BN262" s="16">
        <f t="shared" si="54"/>
        <v>5900</v>
      </c>
      <c r="BO262" s="39"/>
      <c r="BP262" s="39"/>
      <c r="BQ262" s="39"/>
      <c r="BR262" s="39"/>
      <c r="BS262" s="33"/>
      <c r="BT262" s="33"/>
      <c r="BU262" s="33"/>
      <c r="BV262" s="33"/>
      <c r="BW262" s="33"/>
      <c r="BX262" s="33"/>
      <c r="BY262" s="33"/>
      <c r="BZ262" s="33"/>
      <c r="CA262" s="33"/>
      <c r="CB262" s="33"/>
      <c r="CC262" s="33"/>
      <c r="CD262" s="33"/>
      <c r="CE262" s="33"/>
      <c r="CF262" s="33"/>
      <c r="CG262" s="30">
        <f t="shared" si="50"/>
        <v>0.31289820932483275</v>
      </c>
      <c r="CH262" s="30">
        <f t="shared" si="51"/>
        <v>9.0689702400326838E-2</v>
      </c>
    </row>
    <row r="263" spans="2:86" s="13" customFormat="1" x14ac:dyDescent="0.25">
      <c r="B263" s="14" t="s">
        <v>515</v>
      </c>
      <c r="C263" s="15">
        <v>10</v>
      </c>
      <c r="D263" s="14" t="s">
        <v>260</v>
      </c>
      <c r="E263" s="14" t="s">
        <v>516</v>
      </c>
      <c r="F263" s="16">
        <v>3565.36</v>
      </c>
      <c r="G263" s="16">
        <v>3243.52</v>
      </c>
      <c r="H263" s="16">
        <v>2574.1999999999998</v>
      </c>
      <c r="I263" s="16">
        <v>2734.17</v>
      </c>
      <c r="J263" s="16">
        <v>1487.81</v>
      </c>
      <c r="K263" s="16">
        <v>2465.08</v>
      </c>
      <c r="L263" s="16">
        <v>1294.3800000000001</v>
      </c>
      <c r="M263" s="16">
        <v>679.23</v>
      </c>
      <c r="N263" s="16">
        <v>-493.91</v>
      </c>
      <c r="O263" s="16">
        <v>-230.61</v>
      </c>
      <c r="P263" s="16">
        <v>501.85</v>
      </c>
      <c r="Q263" s="16">
        <v>-951.3</v>
      </c>
      <c r="R263" s="16">
        <v>263.72000000000003</v>
      </c>
      <c r="S263" s="16">
        <v>-553.99</v>
      </c>
      <c r="T263" s="16">
        <v>-461.1</v>
      </c>
      <c r="U263" s="16">
        <v>-994.09</v>
      </c>
      <c r="V263" s="16">
        <v>161.07</v>
      </c>
      <c r="W263" s="16">
        <v>-1073.79</v>
      </c>
      <c r="X263" s="16">
        <v>-714.93</v>
      </c>
      <c r="Y263" s="16">
        <v>-1084.5899999999999</v>
      </c>
      <c r="Z263" s="16">
        <v>-828.74</v>
      </c>
      <c r="AA263" s="16">
        <v>473.92</v>
      </c>
      <c r="AB263" s="16">
        <v>445.84</v>
      </c>
      <c r="AC263" s="16">
        <v>554.23</v>
      </c>
      <c r="AD263" s="16">
        <v>2316.67</v>
      </c>
      <c r="AE263" s="16">
        <v>2272.0500000000002</v>
      </c>
      <c r="AF263" s="16">
        <v>1980.63</v>
      </c>
      <c r="AG263" s="16">
        <v>3141.76</v>
      </c>
      <c r="AH263" s="16">
        <v>2373.81</v>
      </c>
      <c r="AI263" s="16">
        <v>3494.22</v>
      </c>
      <c r="AJ263" s="16">
        <v>4982.46</v>
      </c>
      <c r="AK263" s="16">
        <v>5127.32</v>
      </c>
      <c r="AL263" s="16">
        <v>5992.84</v>
      </c>
      <c r="AM263" s="16">
        <v>6433.98</v>
      </c>
      <c r="AN263" s="16">
        <v>7044.04</v>
      </c>
      <c r="AO263" s="16">
        <v>3459.0056302521002</v>
      </c>
      <c r="AP263" s="16">
        <v>3558.7644985994398</v>
      </c>
      <c r="AQ263" s="16">
        <v>3658.5233669467798</v>
      </c>
      <c r="AR263" s="16">
        <v>3758.2822352941198</v>
      </c>
      <c r="AS263" s="16">
        <v>3858.0411036414598</v>
      </c>
      <c r="AT263" s="16">
        <v>3957.7999719887998</v>
      </c>
      <c r="AU263" s="16">
        <v>4057.5588403361398</v>
      </c>
      <c r="AV263" s="16">
        <v>4157.3177086834803</v>
      </c>
      <c r="AW263" s="16">
        <v>4257.0765770308099</v>
      </c>
      <c r="AX263" s="16">
        <v>4356.8354453781503</v>
      </c>
      <c r="AY263" s="16">
        <v>4456.5943137254899</v>
      </c>
      <c r="AZ263" s="16">
        <v>4556.3531820728304</v>
      </c>
      <c r="BA263" s="16">
        <v>4656.1120504201699</v>
      </c>
      <c r="BB263" s="33">
        <f t="shared" ref="BB263:BB283" si="55">SUM(AP263:BA263)</f>
        <v>49289.25929411767</v>
      </c>
      <c r="BC263" s="16">
        <f t="shared" ref="BC263:BC282" si="56">ROUND((AD263/SUM($AD263:$AO263)*$BB263),-2)</f>
        <v>2300</v>
      </c>
      <c r="BD263" s="16">
        <f t="shared" si="53"/>
        <v>2300</v>
      </c>
      <c r="BE263" s="16">
        <f t="shared" si="53"/>
        <v>2000</v>
      </c>
      <c r="BF263" s="16">
        <f t="shared" si="53"/>
        <v>3200</v>
      </c>
      <c r="BG263" s="16">
        <f t="shared" si="53"/>
        <v>2400</v>
      </c>
      <c r="BH263" s="16">
        <f t="shared" si="53"/>
        <v>3500</v>
      </c>
      <c r="BI263" s="16">
        <f t="shared" si="54"/>
        <v>5100</v>
      </c>
      <c r="BJ263" s="16">
        <f t="shared" si="54"/>
        <v>5200</v>
      </c>
      <c r="BK263" s="16">
        <f t="shared" si="54"/>
        <v>6100</v>
      </c>
      <c r="BL263" s="16">
        <f t="shared" si="54"/>
        <v>6500</v>
      </c>
      <c r="BM263" s="16">
        <f t="shared" si="54"/>
        <v>7100</v>
      </c>
      <c r="BN263" s="16">
        <f t="shared" si="54"/>
        <v>3500</v>
      </c>
      <c r="BO263" s="39"/>
      <c r="BP263" s="39"/>
      <c r="BQ263" s="39"/>
      <c r="BR263" s="39"/>
      <c r="BS263" s="33"/>
      <c r="BT263" s="33"/>
      <c r="BU263" s="33"/>
      <c r="BV263" s="33"/>
      <c r="BW263" s="33"/>
      <c r="BX263" s="33"/>
      <c r="BY263" s="33"/>
      <c r="BZ263" s="33"/>
      <c r="CA263" s="33"/>
      <c r="CB263" s="33"/>
      <c r="CC263" s="33"/>
      <c r="CD263" s="33"/>
      <c r="CE263" s="33"/>
      <c r="CF263" s="33"/>
      <c r="CG263" s="30">
        <f t="shared" ref="CG263:CG282" si="57">ABS(PEARSON(F263:AO263,$F$5:$AO$5))</f>
        <v>0.46102541204233494</v>
      </c>
      <c r="CH263" s="30">
        <f t="shared" ref="CH263:CH282" si="58">ABS(RSQ(F263:AN263,$F$5:$AN$5))</f>
        <v>0.19871133513984734</v>
      </c>
    </row>
    <row r="264" spans="2:86" s="13" customFormat="1" x14ac:dyDescent="0.25">
      <c r="B264" s="14" t="s">
        <v>517</v>
      </c>
      <c r="C264" s="15">
        <v>10</v>
      </c>
      <c r="D264" s="14" t="s">
        <v>260</v>
      </c>
      <c r="E264" s="14" t="s">
        <v>518</v>
      </c>
      <c r="F264" s="16">
        <v>8001.87</v>
      </c>
      <c r="G264" s="16">
        <v>7506.53</v>
      </c>
      <c r="H264" s="16">
        <v>8202.09</v>
      </c>
      <c r="I264" s="16">
        <v>7242.55</v>
      </c>
      <c r="J264" s="16">
        <v>7366.68</v>
      </c>
      <c r="K264" s="16">
        <v>8797.3799999999992</v>
      </c>
      <c r="L264" s="16">
        <v>8368.32</v>
      </c>
      <c r="M264" s="16">
        <v>9304.61</v>
      </c>
      <c r="N264" s="16">
        <v>7900.34</v>
      </c>
      <c r="O264" s="16">
        <v>8140.56</v>
      </c>
      <c r="P264" s="16">
        <v>7521.64</v>
      </c>
      <c r="Q264" s="16">
        <v>7002.99</v>
      </c>
      <c r="R264" s="16">
        <v>7379.84</v>
      </c>
      <c r="S264" s="16">
        <v>8098.22</v>
      </c>
      <c r="T264" s="16">
        <v>7699.13</v>
      </c>
      <c r="U264" s="16">
        <v>6920.38</v>
      </c>
      <c r="V264" s="16">
        <v>7590.11</v>
      </c>
      <c r="W264" s="16">
        <v>6129.53</v>
      </c>
      <c r="X264" s="16">
        <v>5034.8500000000004</v>
      </c>
      <c r="Y264" s="16">
        <v>4205.7</v>
      </c>
      <c r="Z264" s="16">
        <v>4105.2700000000004</v>
      </c>
      <c r="AA264" s="16">
        <v>3212.23</v>
      </c>
      <c r="AB264" s="16">
        <v>3322.6</v>
      </c>
      <c r="AC264" s="16">
        <v>3102.55</v>
      </c>
      <c r="AD264" s="16">
        <v>3705.98</v>
      </c>
      <c r="AE264" s="16">
        <v>3408.66</v>
      </c>
      <c r="AF264" s="16">
        <v>2986.67</v>
      </c>
      <c r="AG264" s="16">
        <v>2704.05</v>
      </c>
      <c r="AH264" s="16">
        <v>919.46</v>
      </c>
      <c r="AI264" s="16">
        <v>334.1</v>
      </c>
      <c r="AJ264" s="16">
        <v>139.35</v>
      </c>
      <c r="AK264" s="16">
        <v>-1502.39</v>
      </c>
      <c r="AL264" s="16">
        <v>-1722.89</v>
      </c>
      <c r="AM264" s="16">
        <v>-1054.53</v>
      </c>
      <c r="AN264" s="16">
        <v>-1019.83</v>
      </c>
      <c r="AO264" s="16">
        <v>-638.24309243692596</v>
      </c>
      <c r="AP264" s="16">
        <v>-945.21628011202699</v>
      </c>
      <c r="AQ264" s="16">
        <v>-1252.1894677871301</v>
      </c>
      <c r="AR264" s="16">
        <v>-1559.1626554622301</v>
      </c>
      <c r="AS264" s="16">
        <v>-1866.13584313723</v>
      </c>
      <c r="AT264" s="16">
        <v>-2173.1090308123298</v>
      </c>
      <c r="AU264" s="16">
        <v>-2480.0822184874301</v>
      </c>
      <c r="AV264" s="16">
        <v>-2787.0554061624298</v>
      </c>
      <c r="AW264" s="16">
        <v>-3094.02859383753</v>
      </c>
      <c r="AX264" s="16">
        <v>-3401.0017815126298</v>
      </c>
      <c r="AY264" s="16">
        <v>-3707.97496918763</v>
      </c>
      <c r="AZ264" s="16">
        <v>-4014.9481568627298</v>
      </c>
      <c r="BA264" s="16">
        <v>-4321.92134453783</v>
      </c>
      <c r="BB264" s="33">
        <f t="shared" si="55"/>
        <v>-31602.825747899158</v>
      </c>
      <c r="BC264" s="16">
        <f t="shared" si="56"/>
        <v>-14200</v>
      </c>
      <c r="BD264" s="16">
        <f t="shared" si="53"/>
        <v>-13000</v>
      </c>
      <c r="BE264" s="16">
        <f t="shared" si="53"/>
        <v>-11400</v>
      </c>
      <c r="BF264" s="16">
        <f t="shared" si="53"/>
        <v>-10300</v>
      </c>
      <c r="BG264" s="16">
        <f t="shared" si="53"/>
        <v>-3500</v>
      </c>
      <c r="BH264" s="16">
        <f t="shared" si="53"/>
        <v>-1300</v>
      </c>
      <c r="BI264" s="16">
        <f t="shared" si="54"/>
        <v>-500</v>
      </c>
      <c r="BJ264" s="16">
        <f t="shared" si="54"/>
        <v>5700</v>
      </c>
      <c r="BK264" s="16">
        <f t="shared" si="54"/>
        <v>6600</v>
      </c>
      <c r="BL264" s="16">
        <f t="shared" si="54"/>
        <v>4000</v>
      </c>
      <c r="BM264" s="16">
        <f t="shared" si="54"/>
        <v>3900</v>
      </c>
      <c r="BN264" s="16">
        <f t="shared" si="54"/>
        <v>2400</v>
      </c>
      <c r="BO264" s="39"/>
      <c r="BP264" s="39"/>
      <c r="BQ264" s="39"/>
      <c r="BR264" s="39"/>
      <c r="BS264" s="33"/>
      <c r="BT264" s="33"/>
      <c r="BU264" s="33"/>
      <c r="BV264" s="33"/>
      <c r="BW264" s="33"/>
      <c r="BX264" s="33"/>
      <c r="BY264" s="33"/>
      <c r="BZ264" s="33"/>
      <c r="CA264" s="33"/>
      <c r="CB264" s="33"/>
      <c r="CC264" s="33"/>
      <c r="CD264" s="33"/>
      <c r="CE264" s="33"/>
      <c r="CF264" s="33"/>
      <c r="CG264" s="30">
        <f t="shared" si="57"/>
        <v>0.93405338682228245</v>
      </c>
      <c r="CH264" s="30">
        <f t="shared" si="58"/>
        <v>0.86274551088659246</v>
      </c>
    </row>
    <row r="265" spans="2:86" s="13" customFormat="1" x14ac:dyDescent="0.25">
      <c r="B265" s="14" t="s">
        <v>519</v>
      </c>
      <c r="C265" s="15">
        <v>10</v>
      </c>
      <c r="D265" s="14" t="s">
        <v>260</v>
      </c>
      <c r="E265" s="14" t="s">
        <v>520</v>
      </c>
      <c r="F265" s="16">
        <v>7524.12</v>
      </c>
      <c r="G265" s="16">
        <v>8514.1299999999992</v>
      </c>
      <c r="H265" s="16">
        <v>8686.2000000000007</v>
      </c>
      <c r="I265" s="16">
        <v>9288.44</v>
      </c>
      <c r="J265" s="16">
        <v>8375.81</v>
      </c>
      <c r="K265" s="16">
        <v>8145.97</v>
      </c>
      <c r="L265" s="16">
        <v>8464.09</v>
      </c>
      <c r="M265" s="16">
        <v>7867.14</v>
      </c>
      <c r="N265" s="16">
        <v>9172.8700000000008</v>
      </c>
      <c r="O265" s="16">
        <v>8832.9</v>
      </c>
      <c r="P265" s="16">
        <v>9136.4</v>
      </c>
      <c r="Q265" s="16">
        <v>8188.03</v>
      </c>
      <c r="R265" s="16">
        <v>8858.41</v>
      </c>
      <c r="S265" s="16">
        <v>8551.35</v>
      </c>
      <c r="T265" s="16">
        <v>7371.68</v>
      </c>
      <c r="U265" s="16">
        <v>7664.72</v>
      </c>
      <c r="V265" s="16">
        <v>7448.13</v>
      </c>
      <c r="W265" s="16">
        <v>7758.7</v>
      </c>
      <c r="X265" s="16">
        <v>9039.99</v>
      </c>
      <c r="Y265" s="16">
        <v>9079.15</v>
      </c>
      <c r="Z265" s="16">
        <v>8705.91</v>
      </c>
      <c r="AA265" s="16">
        <v>7292.17</v>
      </c>
      <c r="AB265" s="16">
        <v>5984.46</v>
      </c>
      <c r="AC265" s="16">
        <v>7762.64</v>
      </c>
      <c r="AD265" s="16">
        <v>6644.09</v>
      </c>
      <c r="AE265" s="16">
        <v>6731.07</v>
      </c>
      <c r="AF265" s="16">
        <v>6676.99</v>
      </c>
      <c r="AG265" s="16">
        <v>7318.31</v>
      </c>
      <c r="AH265" s="16">
        <v>6273.81</v>
      </c>
      <c r="AI265" s="16">
        <v>7857.64</v>
      </c>
      <c r="AJ265" s="16">
        <v>7313.89</v>
      </c>
      <c r="AK265" s="16">
        <v>5857.06</v>
      </c>
      <c r="AL265" s="16">
        <v>4635.59</v>
      </c>
      <c r="AM265" s="16">
        <v>4661.34</v>
      </c>
      <c r="AN265" s="16">
        <v>4473.6499999999996</v>
      </c>
      <c r="AO265" s="16">
        <v>5893.1880000000001</v>
      </c>
      <c r="AP265" s="16">
        <v>5798.1161428571404</v>
      </c>
      <c r="AQ265" s="16">
        <v>5703.0442857142898</v>
      </c>
      <c r="AR265" s="16">
        <v>5607.9724285714301</v>
      </c>
      <c r="AS265" s="16">
        <v>5512.9005714285704</v>
      </c>
      <c r="AT265" s="16">
        <v>5417.8287142857098</v>
      </c>
      <c r="AU265" s="16">
        <v>5322.7568571428601</v>
      </c>
      <c r="AV265" s="16">
        <v>5227.6850000000004</v>
      </c>
      <c r="AW265" s="16">
        <v>5132.6131428571398</v>
      </c>
      <c r="AX265" s="16">
        <v>5037.5412857142901</v>
      </c>
      <c r="AY265" s="16">
        <v>4942.4694285714304</v>
      </c>
      <c r="AZ265" s="16">
        <v>4847.3975714285698</v>
      </c>
      <c r="BA265" s="16">
        <v>4752.3257142857101</v>
      </c>
      <c r="BB265" s="33">
        <f t="shared" si="55"/>
        <v>63302.651142857139</v>
      </c>
      <c r="BC265" s="16">
        <f t="shared" si="56"/>
        <v>5700</v>
      </c>
      <c r="BD265" s="16">
        <f t="shared" si="53"/>
        <v>5700</v>
      </c>
      <c r="BE265" s="16">
        <f t="shared" si="53"/>
        <v>5700</v>
      </c>
      <c r="BF265" s="16">
        <f t="shared" si="53"/>
        <v>6200</v>
      </c>
      <c r="BG265" s="16">
        <f t="shared" si="53"/>
        <v>5300</v>
      </c>
      <c r="BH265" s="16">
        <f t="shared" si="53"/>
        <v>6700</v>
      </c>
      <c r="BI265" s="16">
        <f t="shared" si="54"/>
        <v>6200</v>
      </c>
      <c r="BJ265" s="16">
        <f t="shared" si="54"/>
        <v>5000</v>
      </c>
      <c r="BK265" s="16">
        <f t="shared" si="54"/>
        <v>3900</v>
      </c>
      <c r="BL265" s="16">
        <f t="shared" si="54"/>
        <v>4000</v>
      </c>
      <c r="BM265" s="16">
        <f t="shared" si="54"/>
        <v>3800</v>
      </c>
      <c r="BN265" s="16">
        <f t="shared" si="54"/>
        <v>5000</v>
      </c>
      <c r="BO265" s="39"/>
      <c r="BP265" s="39"/>
      <c r="BQ265" s="39"/>
      <c r="BR265" s="39"/>
      <c r="BS265" s="33"/>
      <c r="BT265" s="33"/>
      <c r="BU265" s="33"/>
      <c r="BV265" s="33"/>
      <c r="BW265" s="33"/>
      <c r="BX265" s="33"/>
      <c r="BY265" s="33"/>
      <c r="BZ265" s="33"/>
      <c r="CA265" s="33"/>
      <c r="CB265" s="33"/>
      <c r="CC265" s="33"/>
      <c r="CD265" s="33"/>
      <c r="CE265" s="33"/>
      <c r="CF265" s="33"/>
      <c r="CG265" s="30">
        <f t="shared" si="57"/>
        <v>0.75455561674512917</v>
      </c>
      <c r="CH265" s="30">
        <f t="shared" si="58"/>
        <v>0.5485162617407201</v>
      </c>
    </row>
    <row r="266" spans="2:86" s="13" customFormat="1" x14ac:dyDescent="0.25">
      <c r="B266" s="14" t="s">
        <v>521</v>
      </c>
      <c r="C266" s="15">
        <v>10</v>
      </c>
      <c r="D266" s="14" t="s">
        <v>260</v>
      </c>
      <c r="E266" s="14" t="s">
        <v>522</v>
      </c>
      <c r="F266" s="16">
        <v>6269.99</v>
      </c>
      <c r="G266" s="16">
        <v>6227.48</v>
      </c>
      <c r="H266" s="16">
        <v>6628.7</v>
      </c>
      <c r="I266" s="16">
        <v>6940.83</v>
      </c>
      <c r="J266" s="16">
        <v>6553.3</v>
      </c>
      <c r="K266" s="16">
        <v>6929.12</v>
      </c>
      <c r="L266" s="16">
        <v>6196.98</v>
      </c>
      <c r="M266" s="16">
        <v>6424.86</v>
      </c>
      <c r="N266" s="16">
        <v>5854.05</v>
      </c>
      <c r="O266" s="16">
        <v>6539.6</v>
      </c>
      <c r="P266" s="16">
        <v>7529.76</v>
      </c>
      <c r="Q266" s="16">
        <v>8468.31</v>
      </c>
      <c r="R266" s="16">
        <v>9003.26</v>
      </c>
      <c r="S266" s="16">
        <v>9800.34</v>
      </c>
      <c r="T266" s="16">
        <v>10841.41</v>
      </c>
      <c r="U266" s="16">
        <v>10406.42</v>
      </c>
      <c r="V266" s="16">
        <v>10979.63</v>
      </c>
      <c r="W266" s="16">
        <v>10880.92</v>
      </c>
      <c r="X266" s="16">
        <v>11041.39</v>
      </c>
      <c r="Y266" s="16">
        <v>10739.46</v>
      </c>
      <c r="Z266" s="16">
        <v>9441.9599999999991</v>
      </c>
      <c r="AA266" s="16">
        <v>9810.34</v>
      </c>
      <c r="AB266" s="16">
        <v>9102.26</v>
      </c>
      <c r="AC266" s="16">
        <v>8363.68</v>
      </c>
      <c r="AD266" s="16">
        <v>7701.5</v>
      </c>
      <c r="AE266" s="16">
        <v>8107.54</v>
      </c>
      <c r="AF266" s="16">
        <v>8568.06</v>
      </c>
      <c r="AG266" s="16">
        <v>9335.3700000000008</v>
      </c>
      <c r="AH266" s="16">
        <v>9369.56</v>
      </c>
      <c r="AI266" s="16">
        <v>8481.65</v>
      </c>
      <c r="AJ266" s="16">
        <v>9518.9500000000007</v>
      </c>
      <c r="AK266" s="16">
        <v>10361.379999999999</v>
      </c>
      <c r="AL266" s="16">
        <v>10495.87</v>
      </c>
      <c r="AM266" s="16">
        <v>9805.85</v>
      </c>
      <c r="AN266" s="16">
        <v>11089.25</v>
      </c>
      <c r="AO266" s="16">
        <v>10701.463277310901</v>
      </c>
      <c r="AP266" s="16">
        <v>10813.752459383701</v>
      </c>
      <c r="AQ266" s="16">
        <v>10926.041641456601</v>
      </c>
      <c r="AR266" s="16">
        <v>11038.330823529401</v>
      </c>
      <c r="AS266" s="16">
        <v>11150.620005602201</v>
      </c>
      <c r="AT266" s="16">
        <v>11262.909187675101</v>
      </c>
      <c r="AU266" s="16">
        <v>11375.198369747901</v>
      </c>
      <c r="AV266" s="16">
        <v>11487.487551820701</v>
      </c>
      <c r="AW266" s="16">
        <v>11599.776733893599</v>
      </c>
      <c r="AX266" s="16">
        <v>11712.065915966399</v>
      </c>
      <c r="AY266" s="16">
        <v>11824.355098039199</v>
      </c>
      <c r="AZ266" s="16">
        <v>11936.644280111999</v>
      </c>
      <c r="BA266" s="16">
        <v>12048.933462184899</v>
      </c>
      <c r="BB266" s="33">
        <f t="shared" si="55"/>
        <v>137176.11552941171</v>
      </c>
      <c r="BC266" s="16">
        <f t="shared" si="56"/>
        <v>9300</v>
      </c>
      <c r="BD266" s="16">
        <f t="shared" si="53"/>
        <v>9800</v>
      </c>
      <c r="BE266" s="16">
        <f t="shared" si="53"/>
        <v>10400</v>
      </c>
      <c r="BF266" s="16">
        <f t="shared" si="53"/>
        <v>11300</v>
      </c>
      <c r="BG266" s="16">
        <f t="shared" si="53"/>
        <v>11300</v>
      </c>
      <c r="BH266" s="16">
        <f t="shared" si="53"/>
        <v>10200</v>
      </c>
      <c r="BI266" s="16">
        <f t="shared" si="54"/>
        <v>11500</v>
      </c>
      <c r="BJ266" s="16">
        <f t="shared" si="54"/>
        <v>12500</v>
      </c>
      <c r="BK266" s="16">
        <f t="shared" si="54"/>
        <v>12700</v>
      </c>
      <c r="BL266" s="16">
        <f t="shared" si="54"/>
        <v>11800</v>
      </c>
      <c r="BM266" s="16">
        <f t="shared" si="54"/>
        <v>13400</v>
      </c>
      <c r="BN266" s="16">
        <f t="shared" si="54"/>
        <v>12900</v>
      </c>
      <c r="BO266" s="39"/>
      <c r="BP266" s="39"/>
      <c r="BQ266" s="39"/>
      <c r="BR266" s="39"/>
      <c r="BS266" s="33"/>
      <c r="BT266" s="33"/>
      <c r="BU266" s="33"/>
      <c r="BV266" s="33"/>
      <c r="BW266" s="33"/>
      <c r="BX266" s="33"/>
      <c r="BY266" s="33"/>
      <c r="BZ266" s="33"/>
      <c r="CA266" s="33"/>
      <c r="CB266" s="33"/>
      <c r="CC266" s="33"/>
      <c r="CD266" s="33"/>
      <c r="CE266" s="33"/>
      <c r="CF266" s="33"/>
      <c r="CG266" s="30">
        <f t="shared" si="57"/>
        <v>0.68963110618428014</v>
      </c>
      <c r="CH266" s="30">
        <f t="shared" si="58"/>
        <v>0.45456733620853562</v>
      </c>
    </row>
    <row r="267" spans="2:86" s="13" customFormat="1" x14ac:dyDescent="0.25">
      <c r="B267" s="14" t="s">
        <v>523</v>
      </c>
      <c r="C267" s="15">
        <v>10</v>
      </c>
      <c r="D267" s="14" t="s">
        <v>260</v>
      </c>
      <c r="E267" s="14" t="s">
        <v>524</v>
      </c>
      <c r="F267" s="16">
        <v>4000.96</v>
      </c>
      <c r="G267" s="16">
        <v>3774.48</v>
      </c>
      <c r="H267" s="16">
        <v>5349.07</v>
      </c>
      <c r="I267" s="16">
        <v>5438.77</v>
      </c>
      <c r="J267" s="16">
        <v>6773.48</v>
      </c>
      <c r="K267" s="16">
        <v>7819.46</v>
      </c>
      <c r="L267" s="16">
        <v>8716.8799999999992</v>
      </c>
      <c r="M267" s="16">
        <v>9034.43</v>
      </c>
      <c r="N267" s="16">
        <v>9719.92</v>
      </c>
      <c r="O267" s="16">
        <v>8780.9599999999991</v>
      </c>
      <c r="P267" s="16">
        <v>7201.11</v>
      </c>
      <c r="Q267" s="16">
        <v>7305.32</v>
      </c>
      <c r="R267" s="16">
        <v>6954.2</v>
      </c>
      <c r="S267" s="16">
        <v>6544.94</v>
      </c>
      <c r="T267" s="16">
        <v>6500.22</v>
      </c>
      <c r="U267" s="16">
        <v>6621.91</v>
      </c>
      <c r="V267" s="16">
        <v>7440.95</v>
      </c>
      <c r="W267" s="16">
        <v>6133.58</v>
      </c>
      <c r="X267" s="16">
        <v>6239.56</v>
      </c>
      <c r="Y267" s="16">
        <v>4442.3999999999996</v>
      </c>
      <c r="Z267" s="16">
        <v>4290.95</v>
      </c>
      <c r="AA267" s="16">
        <v>4391.6400000000003</v>
      </c>
      <c r="AB267" s="16">
        <v>3122.41</v>
      </c>
      <c r="AC267" s="16">
        <v>2862.03</v>
      </c>
      <c r="AD267" s="16">
        <v>3267.84</v>
      </c>
      <c r="AE267" s="16">
        <v>4572.01</v>
      </c>
      <c r="AF267" s="16">
        <v>4839.8599999999997</v>
      </c>
      <c r="AG267" s="16">
        <v>5142.71</v>
      </c>
      <c r="AH267" s="16">
        <v>5511.93</v>
      </c>
      <c r="AI267" s="16">
        <v>5779.02</v>
      </c>
      <c r="AJ267" s="16">
        <v>6159</v>
      </c>
      <c r="AK267" s="16">
        <v>6163.64</v>
      </c>
      <c r="AL267" s="16">
        <v>7590.48</v>
      </c>
      <c r="AM267" s="16">
        <v>8147.16</v>
      </c>
      <c r="AN267" s="16">
        <v>8671.44</v>
      </c>
      <c r="AO267" s="16">
        <v>5721.6813781512601</v>
      </c>
      <c r="AP267" s="16">
        <v>5697.7990420168098</v>
      </c>
      <c r="AQ267" s="16">
        <v>5673.9167058823496</v>
      </c>
      <c r="AR267" s="16">
        <v>5650.0343697479002</v>
      </c>
      <c r="AS267" s="16">
        <v>5626.1520336134499</v>
      </c>
      <c r="AT267" s="16">
        <v>5602.2696974789897</v>
      </c>
      <c r="AU267" s="16">
        <v>5578.3873613445403</v>
      </c>
      <c r="AV267" s="16">
        <v>5554.50502521008</v>
      </c>
      <c r="AW267" s="16">
        <v>5530.6226890756298</v>
      </c>
      <c r="AX267" s="16">
        <v>5506.7403529411704</v>
      </c>
      <c r="AY267" s="16">
        <v>5482.8580168067201</v>
      </c>
      <c r="AZ267" s="16">
        <v>5458.9756806722698</v>
      </c>
      <c r="BA267" s="16">
        <v>5435.0933445378096</v>
      </c>
      <c r="BB267" s="33">
        <f t="shared" si="55"/>
        <v>66797.354319327715</v>
      </c>
      <c r="BC267" s="16">
        <f t="shared" si="56"/>
        <v>3100</v>
      </c>
      <c r="BD267" s="16">
        <f t="shared" si="53"/>
        <v>4300</v>
      </c>
      <c r="BE267" s="16">
        <f t="shared" si="53"/>
        <v>4500</v>
      </c>
      <c r="BF267" s="16">
        <f t="shared" si="53"/>
        <v>4800</v>
      </c>
      <c r="BG267" s="16">
        <f t="shared" si="53"/>
        <v>5100</v>
      </c>
      <c r="BH267" s="16">
        <f t="shared" si="53"/>
        <v>5400</v>
      </c>
      <c r="BI267" s="16">
        <f t="shared" si="54"/>
        <v>5700</v>
      </c>
      <c r="BJ267" s="16">
        <f t="shared" si="54"/>
        <v>5800</v>
      </c>
      <c r="BK267" s="16">
        <f t="shared" si="54"/>
        <v>7100</v>
      </c>
      <c r="BL267" s="16">
        <f t="shared" si="54"/>
        <v>7600</v>
      </c>
      <c r="BM267" s="16">
        <f t="shared" si="54"/>
        <v>8100</v>
      </c>
      <c r="BN267" s="16">
        <f t="shared" si="54"/>
        <v>5300</v>
      </c>
      <c r="BO267" s="39"/>
      <c r="BP267" s="39"/>
      <c r="BQ267" s="39"/>
      <c r="BR267" s="39"/>
      <c r="BS267" s="33"/>
      <c r="BT267" s="33"/>
      <c r="BU267" s="33"/>
      <c r="BV267" s="33"/>
      <c r="BW267" s="33"/>
      <c r="BX267" s="33"/>
      <c r="BY267" s="33"/>
      <c r="BZ267" s="33"/>
      <c r="CA267" s="33"/>
      <c r="CB267" s="33"/>
      <c r="CC267" s="33"/>
      <c r="CD267" s="33"/>
      <c r="CE267" s="33"/>
      <c r="CF267" s="33"/>
      <c r="CG267" s="30">
        <f t="shared" si="57"/>
        <v>0.14198775806747149</v>
      </c>
      <c r="CH267" s="30">
        <f t="shared" si="58"/>
        <v>1.856533435731076E-2</v>
      </c>
    </row>
    <row r="268" spans="2:86" s="13" customFormat="1" x14ac:dyDescent="0.25">
      <c r="B268" s="14" t="s">
        <v>525</v>
      </c>
      <c r="C268" s="15">
        <v>10</v>
      </c>
      <c r="D268" s="14" t="s">
        <v>260</v>
      </c>
      <c r="E268" s="14" t="s">
        <v>526</v>
      </c>
      <c r="F268" s="16">
        <v>12204.54</v>
      </c>
      <c r="G268" s="16">
        <v>11054.9</v>
      </c>
      <c r="H268" s="16">
        <v>9557.5400000000009</v>
      </c>
      <c r="I268" s="16">
        <v>8890.27</v>
      </c>
      <c r="J268" s="16">
        <v>8878.2900000000009</v>
      </c>
      <c r="K268" s="16">
        <v>9756.49</v>
      </c>
      <c r="L268" s="16">
        <v>10037.58</v>
      </c>
      <c r="M268" s="16">
        <v>8843.83</v>
      </c>
      <c r="N268" s="16">
        <v>8244.2099999999991</v>
      </c>
      <c r="O268" s="16">
        <v>6737.64</v>
      </c>
      <c r="P268" s="16">
        <v>6996.58</v>
      </c>
      <c r="Q268" s="16">
        <v>7764.86</v>
      </c>
      <c r="R268" s="16">
        <v>7633.51</v>
      </c>
      <c r="S268" s="16">
        <v>8973.31</v>
      </c>
      <c r="T268" s="16">
        <v>9286.01</v>
      </c>
      <c r="U268" s="16">
        <v>8789.76</v>
      </c>
      <c r="V268" s="16">
        <v>10102.83</v>
      </c>
      <c r="W268" s="16">
        <v>10049.120000000001</v>
      </c>
      <c r="X268" s="16">
        <v>9620.6</v>
      </c>
      <c r="Y268" s="16">
        <v>10119.25</v>
      </c>
      <c r="Z268" s="16">
        <v>8496.2199999999993</v>
      </c>
      <c r="AA268" s="16">
        <v>9585.02</v>
      </c>
      <c r="AB268" s="16">
        <v>9314.8700000000008</v>
      </c>
      <c r="AC268" s="16">
        <v>7930.64</v>
      </c>
      <c r="AD268" s="16">
        <v>9045.6</v>
      </c>
      <c r="AE268" s="16">
        <v>8738.1</v>
      </c>
      <c r="AF268" s="16">
        <v>7689.32</v>
      </c>
      <c r="AG268" s="16">
        <v>9150.65</v>
      </c>
      <c r="AH268" s="16">
        <v>11016.37</v>
      </c>
      <c r="AI268" s="16">
        <v>11606.43</v>
      </c>
      <c r="AJ268" s="16">
        <v>11272.56</v>
      </c>
      <c r="AK268" s="16">
        <v>12340.82</v>
      </c>
      <c r="AL268" s="16">
        <v>11015.07</v>
      </c>
      <c r="AM268" s="16">
        <v>10956.83</v>
      </c>
      <c r="AN268" s="16">
        <v>9237.99</v>
      </c>
      <c r="AO268" s="16">
        <v>10072.1924033614</v>
      </c>
      <c r="AP268" s="16">
        <v>10106.4608543417</v>
      </c>
      <c r="AQ268" s="16">
        <v>10140.7293053221</v>
      </c>
      <c r="AR268" s="16">
        <v>10174.9977563025</v>
      </c>
      <c r="AS268" s="16">
        <v>10209.266207282901</v>
      </c>
      <c r="AT268" s="16">
        <v>10243.534658263299</v>
      </c>
      <c r="AU268" s="16">
        <v>10277.8031092437</v>
      </c>
      <c r="AV268" s="16">
        <v>10312.0715602241</v>
      </c>
      <c r="AW268" s="16">
        <v>10346.3400112045</v>
      </c>
      <c r="AX268" s="16">
        <v>10380.6084621849</v>
      </c>
      <c r="AY268" s="16">
        <v>10414.876913165301</v>
      </c>
      <c r="AZ268" s="16">
        <v>10449.145364145699</v>
      </c>
      <c r="BA268" s="16">
        <v>10483.4138151261</v>
      </c>
      <c r="BB268" s="33">
        <f t="shared" si="55"/>
        <v>123539.24801680681</v>
      </c>
      <c r="BC268" s="16">
        <f t="shared" si="56"/>
        <v>9100</v>
      </c>
      <c r="BD268" s="16">
        <f t="shared" si="53"/>
        <v>8800</v>
      </c>
      <c r="BE268" s="16">
        <f t="shared" si="53"/>
        <v>7800</v>
      </c>
      <c r="BF268" s="16">
        <f t="shared" si="53"/>
        <v>9300</v>
      </c>
      <c r="BG268" s="16">
        <f t="shared" si="53"/>
        <v>11100</v>
      </c>
      <c r="BH268" s="16">
        <f t="shared" si="53"/>
        <v>11700</v>
      </c>
      <c r="BI268" s="16">
        <f t="shared" si="54"/>
        <v>11400</v>
      </c>
      <c r="BJ268" s="16">
        <f t="shared" si="54"/>
        <v>12500</v>
      </c>
      <c r="BK268" s="16">
        <f t="shared" si="54"/>
        <v>11100</v>
      </c>
      <c r="BL268" s="16">
        <f t="shared" si="54"/>
        <v>11100</v>
      </c>
      <c r="BM268" s="16">
        <f t="shared" si="54"/>
        <v>9300</v>
      </c>
      <c r="BN268" s="16">
        <f t="shared" si="54"/>
        <v>10200</v>
      </c>
      <c r="BO268" s="39"/>
      <c r="BP268" s="39"/>
      <c r="BQ268" s="39"/>
      <c r="BR268" s="39"/>
      <c r="BS268" s="33"/>
      <c r="BT268" s="33"/>
      <c r="BU268" s="33"/>
      <c r="BV268" s="33"/>
      <c r="BW268" s="33"/>
      <c r="BX268" s="33"/>
      <c r="BY268" s="33"/>
      <c r="BZ268" s="33"/>
      <c r="CA268" s="33"/>
      <c r="CB268" s="33"/>
      <c r="CC268" s="33"/>
      <c r="CD268" s="33"/>
      <c r="CE268" s="33"/>
      <c r="CF268" s="33"/>
      <c r="CG268" s="30">
        <f t="shared" si="57"/>
        <v>0.26363389036892831</v>
      </c>
      <c r="CH268" s="30">
        <f t="shared" si="58"/>
        <v>6.422395982849205E-2</v>
      </c>
    </row>
    <row r="269" spans="2:86" s="13" customFormat="1" x14ac:dyDescent="0.25">
      <c r="B269" s="14" t="s">
        <v>527</v>
      </c>
      <c r="C269" s="15">
        <v>10</v>
      </c>
      <c r="D269" s="14" t="s">
        <v>260</v>
      </c>
      <c r="E269" s="14" t="s">
        <v>528</v>
      </c>
      <c r="F269" s="16">
        <v>7280.66</v>
      </c>
      <c r="G269" s="16">
        <v>9176.6200000000008</v>
      </c>
      <c r="H269" s="16">
        <v>8233.89</v>
      </c>
      <c r="I269" s="16">
        <v>8842.41</v>
      </c>
      <c r="J269" s="16">
        <v>9183.01</v>
      </c>
      <c r="K269" s="16">
        <v>8945.94</v>
      </c>
      <c r="L269" s="16">
        <v>8735.27</v>
      </c>
      <c r="M269" s="16">
        <v>7813.29</v>
      </c>
      <c r="N269" s="16">
        <v>8790.68</v>
      </c>
      <c r="O269" s="16">
        <v>9445.67</v>
      </c>
      <c r="P269" s="16">
        <v>10859.73</v>
      </c>
      <c r="Q269" s="16">
        <v>12631.06</v>
      </c>
      <c r="R269" s="16">
        <v>12473.88</v>
      </c>
      <c r="S269" s="16">
        <v>12373.15</v>
      </c>
      <c r="T269" s="16">
        <v>12422.5</v>
      </c>
      <c r="U269" s="16">
        <v>12586.82</v>
      </c>
      <c r="V269" s="16">
        <v>12898.9</v>
      </c>
      <c r="W269" s="16">
        <v>12190.38</v>
      </c>
      <c r="X269" s="16">
        <v>12754.23</v>
      </c>
      <c r="Y269" s="16">
        <v>13793.05</v>
      </c>
      <c r="Z269" s="16">
        <v>13936.76</v>
      </c>
      <c r="AA269" s="16">
        <v>13746</v>
      </c>
      <c r="AB269" s="16">
        <v>13327.47</v>
      </c>
      <c r="AC269" s="16">
        <v>12672.96</v>
      </c>
      <c r="AD269" s="16">
        <v>12124.08</v>
      </c>
      <c r="AE269" s="16">
        <v>13027.14</v>
      </c>
      <c r="AF269" s="16">
        <v>13680.39</v>
      </c>
      <c r="AG269" s="16">
        <v>15197.29</v>
      </c>
      <c r="AH269" s="16">
        <v>13843.49</v>
      </c>
      <c r="AI269" s="16">
        <v>14524.18</v>
      </c>
      <c r="AJ269" s="16">
        <v>14464.48</v>
      </c>
      <c r="AK269" s="16">
        <v>15247.64</v>
      </c>
      <c r="AL269" s="16">
        <v>14439.28</v>
      </c>
      <c r="AM269" s="16">
        <v>15175.54</v>
      </c>
      <c r="AN269" s="16">
        <v>15062.7</v>
      </c>
      <c r="AO269" s="16">
        <v>15961.8177815126</v>
      </c>
      <c r="AP269" s="16">
        <v>16178.9020392157</v>
      </c>
      <c r="AQ269" s="16">
        <v>16395.9862969188</v>
      </c>
      <c r="AR269" s="16">
        <v>16613.0705546219</v>
      </c>
      <c r="AS269" s="16">
        <v>16830.154812324901</v>
      </c>
      <c r="AT269" s="16">
        <v>17047.239070028001</v>
      </c>
      <c r="AU269" s="16">
        <v>17264.323327731101</v>
      </c>
      <c r="AV269" s="16">
        <v>17481.407585434201</v>
      </c>
      <c r="AW269" s="16">
        <v>17698.491843137301</v>
      </c>
      <c r="AX269" s="16">
        <v>17915.576100840299</v>
      </c>
      <c r="AY269" s="16">
        <v>18132.660358543399</v>
      </c>
      <c r="AZ269" s="16">
        <v>18349.744616246498</v>
      </c>
      <c r="BA269" s="16">
        <v>18566.828873949598</v>
      </c>
      <c r="BB269" s="33">
        <f t="shared" si="55"/>
        <v>208474.38547899169</v>
      </c>
      <c r="BC269" s="16">
        <f t="shared" si="56"/>
        <v>14600</v>
      </c>
      <c r="BD269" s="16">
        <f t="shared" si="53"/>
        <v>15700</v>
      </c>
      <c r="BE269" s="16">
        <f t="shared" si="53"/>
        <v>16500</v>
      </c>
      <c r="BF269" s="16">
        <f t="shared" si="53"/>
        <v>18300</v>
      </c>
      <c r="BG269" s="16">
        <f t="shared" si="53"/>
        <v>16700</v>
      </c>
      <c r="BH269" s="16">
        <f t="shared" si="53"/>
        <v>17500</v>
      </c>
      <c r="BI269" s="16">
        <f t="shared" si="54"/>
        <v>17500</v>
      </c>
      <c r="BJ269" s="16">
        <f t="shared" si="54"/>
        <v>18400</v>
      </c>
      <c r="BK269" s="16">
        <f t="shared" si="54"/>
        <v>17400</v>
      </c>
      <c r="BL269" s="16">
        <f t="shared" si="54"/>
        <v>18300</v>
      </c>
      <c r="BM269" s="16">
        <f t="shared" si="54"/>
        <v>18200</v>
      </c>
      <c r="BN269" s="16">
        <f t="shared" si="54"/>
        <v>19300</v>
      </c>
      <c r="BO269" s="39"/>
      <c r="BP269" s="39"/>
      <c r="BQ269" s="39"/>
      <c r="BR269" s="39"/>
      <c r="BS269" s="33"/>
      <c r="BT269" s="33"/>
      <c r="BU269" s="33"/>
      <c r="BV269" s="33"/>
      <c r="BW269" s="33"/>
      <c r="BX269" s="33"/>
      <c r="BY269" s="33"/>
      <c r="BZ269" s="33"/>
      <c r="CA269" s="33"/>
      <c r="CB269" s="33"/>
      <c r="CC269" s="33"/>
      <c r="CD269" s="33"/>
      <c r="CE269" s="33"/>
      <c r="CF269" s="33"/>
      <c r="CG269" s="30">
        <f t="shared" si="57"/>
        <v>0.92588657188109769</v>
      </c>
      <c r="CH269" s="30">
        <f t="shared" si="58"/>
        <v>0.84660352110141002</v>
      </c>
    </row>
    <row r="270" spans="2:86" s="13" customFormat="1" x14ac:dyDescent="0.25">
      <c r="B270" s="14" t="s">
        <v>529</v>
      </c>
      <c r="C270" s="15">
        <v>10</v>
      </c>
      <c r="D270" s="14" t="s">
        <v>260</v>
      </c>
      <c r="E270" s="14" t="s">
        <v>530</v>
      </c>
      <c r="F270" s="16">
        <v>11864.3</v>
      </c>
      <c r="G270" s="16">
        <v>12888.57</v>
      </c>
      <c r="H270" s="16">
        <v>13150.6</v>
      </c>
      <c r="I270" s="16">
        <v>13065.74</v>
      </c>
      <c r="J270" s="16">
        <v>12369.31</v>
      </c>
      <c r="K270" s="16">
        <v>13296.61</v>
      </c>
      <c r="L270" s="16">
        <v>14245.65</v>
      </c>
      <c r="M270" s="16">
        <v>15572.84</v>
      </c>
      <c r="N270" s="16">
        <v>16039.11</v>
      </c>
      <c r="O270" s="16">
        <v>16119.24</v>
      </c>
      <c r="P270" s="16">
        <v>16562.55</v>
      </c>
      <c r="Q270" s="16">
        <v>17642.2</v>
      </c>
      <c r="R270" s="16">
        <v>16801.689999999999</v>
      </c>
      <c r="S270" s="16">
        <v>17129.89</v>
      </c>
      <c r="T270" s="16">
        <v>17431.91</v>
      </c>
      <c r="U270" s="16">
        <v>18705.54</v>
      </c>
      <c r="V270" s="16">
        <v>18087.64</v>
      </c>
      <c r="W270" s="16">
        <v>18456.75</v>
      </c>
      <c r="X270" s="16">
        <v>18225.66</v>
      </c>
      <c r="Y270" s="16">
        <v>18236.32</v>
      </c>
      <c r="Z270" s="16">
        <v>17714.48</v>
      </c>
      <c r="AA270" s="16">
        <v>17573.61</v>
      </c>
      <c r="AB270" s="16">
        <v>16200.31</v>
      </c>
      <c r="AC270" s="16">
        <v>16755.39</v>
      </c>
      <c r="AD270" s="16">
        <v>16495.900000000001</v>
      </c>
      <c r="AE270" s="16">
        <v>17148.349999999999</v>
      </c>
      <c r="AF270" s="16">
        <v>17441.47</v>
      </c>
      <c r="AG270" s="16">
        <v>17435.82</v>
      </c>
      <c r="AH270" s="16">
        <v>17480.07</v>
      </c>
      <c r="AI270" s="16">
        <v>16915.509999999998</v>
      </c>
      <c r="AJ270" s="16">
        <v>17762.259999999998</v>
      </c>
      <c r="AK270" s="16">
        <v>17340.97</v>
      </c>
      <c r="AL270" s="16">
        <v>16172.32</v>
      </c>
      <c r="AM270" s="16">
        <v>16349.38</v>
      </c>
      <c r="AN270" s="16">
        <v>16566.77</v>
      </c>
      <c r="AO270" s="16">
        <v>18449.6117142857</v>
      </c>
      <c r="AP270" s="16">
        <v>18567.852476190499</v>
      </c>
      <c r="AQ270" s="16">
        <v>18686.0932380952</v>
      </c>
      <c r="AR270" s="16">
        <v>18804.333999999999</v>
      </c>
      <c r="AS270" s="16">
        <v>18922.574761904802</v>
      </c>
      <c r="AT270" s="16">
        <v>19040.815523809499</v>
      </c>
      <c r="AU270" s="16">
        <v>19159.056285714301</v>
      </c>
      <c r="AV270" s="16">
        <v>19277.297047618998</v>
      </c>
      <c r="AW270" s="16">
        <v>19395.537809523801</v>
      </c>
      <c r="AX270" s="16">
        <v>19513.7785714286</v>
      </c>
      <c r="AY270" s="16">
        <v>19632.019333333301</v>
      </c>
      <c r="AZ270" s="16">
        <v>19750.2600952381</v>
      </c>
      <c r="BA270" s="16">
        <v>19868.500857142899</v>
      </c>
      <c r="BB270" s="33">
        <f t="shared" si="55"/>
        <v>230618.12000000005</v>
      </c>
      <c r="BC270" s="16">
        <f t="shared" si="56"/>
        <v>18500</v>
      </c>
      <c r="BD270" s="16">
        <f t="shared" si="53"/>
        <v>19200</v>
      </c>
      <c r="BE270" s="16">
        <f t="shared" si="53"/>
        <v>19600</v>
      </c>
      <c r="BF270" s="16">
        <f t="shared" si="53"/>
        <v>19600</v>
      </c>
      <c r="BG270" s="16">
        <f t="shared" si="53"/>
        <v>19600</v>
      </c>
      <c r="BH270" s="16">
        <f t="shared" si="53"/>
        <v>19000</v>
      </c>
      <c r="BI270" s="16">
        <f t="shared" si="54"/>
        <v>19900</v>
      </c>
      <c r="BJ270" s="16">
        <f t="shared" si="54"/>
        <v>19500</v>
      </c>
      <c r="BK270" s="16">
        <f t="shared" si="54"/>
        <v>18100</v>
      </c>
      <c r="BL270" s="16">
        <f t="shared" si="54"/>
        <v>18300</v>
      </c>
      <c r="BM270" s="16">
        <f t="shared" si="54"/>
        <v>18600</v>
      </c>
      <c r="BN270" s="16">
        <f t="shared" si="54"/>
        <v>20700</v>
      </c>
      <c r="BO270" s="39"/>
      <c r="BP270" s="39"/>
      <c r="BQ270" s="39"/>
      <c r="BR270" s="39"/>
      <c r="BS270" s="33"/>
      <c r="BT270" s="33"/>
      <c r="BU270" s="33"/>
      <c r="BV270" s="33"/>
      <c r="BW270" s="33"/>
      <c r="BX270" s="33"/>
      <c r="BY270" s="33"/>
      <c r="BZ270" s="33"/>
      <c r="CA270" s="33"/>
      <c r="CB270" s="33"/>
      <c r="CC270" s="33"/>
      <c r="CD270" s="33"/>
      <c r="CE270" s="33"/>
      <c r="CF270" s="33"/>
      <c r="CG270" s="30">
        <f t="shared" si="57"/>
        <v>0.66510332779741999</v>
      </c>
      <c r="CH270" s="30">
        <f t="shared" si="58"/>
        <v>0.42163035077918631</v>
      </c>
    </row>
    <row r="271" spans="2:86" s="13" customFormat="1" x14ac:dyDescent="0.25">
      <c r="B271" s="14" t="s">
        <v>531</v>
      </c>
      <c r="C271" s="15">
        <v>10</v>
      </c>
      <c r="D271" s="14" t="s">
        <v>260</v>
      </c>
      <c r="E271" s="14" t="s">
        <v>532</v>
      </c>
      <c r="F271" s="16">
        <v>9012.6200000000008</v>
      </c>
      <c r="G271" s="16">
        <v>9414.9500000000007</v>
      </c>
      <c r="H271" s="16">
        <v>8190.32</v>
      </c>
      <c r="I271" s="16">
        <v>8017.69</v>
      </c>
      <c r="J271" s="16">
        <v>9095.2199999999993</v>
      </c>
      <c r="K271" s="16">
        <v>7363.7</v>
      </c>
      <c r="L271" s="16">
        <v>5682.54</v>
      </c>
      <c r="M271" s="16">
        <v>4730.1000000000004</v>
      </c>
      <c r="N271" s="16">
        <v>4468.29</v>
      </c>
      <c r="O271" s="16">
        <v>4826.6899999999996</v>
      </c>
      <c r="P271" s="16">
        <v>5751.45</v>
      </c>
      <c r="Q271" s="16">
        <v>5925.13</v>
      </c>
      <c r="R271" s="16">
        <v>6298.77</v>
      </c>
      <c r="S271" s="16">
        <v>6604.02</v>
      </c>
      <c r="T271" s="16">
        <v>6747.48</v>
      </c>
      <c r="U271" s="16">
        <v>6367.85</v>
      </c>
      <c r="V271" s="16">
        <v>5889.3</v>
      </c>
      <c r="W271" s="16">
        <v>6087.09</v>
      </c>
      <c r="X271" s="16">
        <v>5724.64</v>
      </c>
      <c r="Y271" s="16">
        <v>6834.25</v>
      </c>
      <c r="Z271" s="16">
        <v>6243.43</v>
      </c>
      <c r="AA271" s="16">
        <v>5886.72</v>
      </c>
      <c r="AB271" s="16">
        <v>6043.62</v>
      </c>
      <c r="AC271" s="16">
        <v>7321.57</v>
      </c>
      <c r="AD271" s="16">
        <v>8040.14</v>
      </c>
      <c r="AE271" s="16">
        <v>7304.57</v>
      </c>
      <c r="AF271" s="16">
        <v>7945.24</v>
      </c>
      <c r="AG271" s="16">
        <v>8295.68</v>
      </c>
      <c r="AH271" s="16">
        <v>7567.29</v>
      </c>
      <c r="AI271" s="16">
        <v>7478.42</v>
      </c>
      <c r="AJ271" s="16">
        <v>6882.73</v>
      </c>
      <c r="AK271" s="16">
        <v>7119.87</v>
      </c>
      <c r="AL271" s="16">
        <v>7655.54</v>
      </c>
      <c r="AM271" s="16">
        <v>7695.49</v>
      </c>
      <c r="AN271" s="16">
        <v>7852.51</v>
      </c>
      <c r="AO271" s="16">
        <v>7085.0683529411799</v>
      </c>
      <c r="AP271" s="16">
        <v>7093.9770392156897</v>
      </c>
      <c r="AQ271" s="16">
        <v>7102.8857254901995</v>
      </c>
      <c r="AR271" s="16">
        <v>7111.7944117647103</v>
      </c>
      <c r="AS271" s="16">
        <v>7120.7030980392201</v>
      </c>
      <c r="AT271" s="16">
        <v>7129.6117843137299</v>
      </c>
      <c r="AU271" s="16">
        <v>7138.5204705882397</v>
      </c>
      <c r="AV271" s="16">
        <v>7147.4291568627496</v>
      </c>
      <c r="AW271" s="16">
        <v>7156.3378431372603</v>
      </c>
      <c r="AX271" s="16">
        <v>7165.2465294117701</v>
      </c>
      <c r="AY271" s="16">
        <v>7174.1552156862799</v>
      </c>
      <c r="AZ271" s="16">
        <v>7183.0639019607897</v>
      </c>
      <c r="BA271" s="16">
        <v>7191.9725882352996</v>
      </c>
      <c r="BB271" s="33">
        <f t="shared" si="55"/>
        <v>85715.697764705939</v>
      </c>
      <c r="BC271" s="16">
        <f t="shared" si="56"/>
        <v>7600</v>
      </c>
      <c r="BD271" s="16">
        <f t="shared" si="53"/>
        <v>6900</v>
      </c>
      <c r="BE271" s="16">
        <f t="shared" si="53"/>
        <v>7500</v>
      </c>
      <c r="BF271" s="16">
        <f t="shared" si="53"/>
        <v>7800</v>
      </c>
      <c r="BG271" s="16">
        <f t="shared" si="53"/>
        <v>7100</v>
      </c>
      <c r="BH271" s="16">
        <f t="shared" si="53"/>
        <v>7100</v>
      </c>
      <c r="BI271" s="16">
        <f t="shared" si="54"/>
        <v>6500</v>
      </c>
      <c r="BJ271" s="16">
        <f t="shared" si="54"/>
        <v>6700</v>
      </c>
      <c r="BK271" s="16">
        <f t="shared" si="54"/>
        <v>7200</v>
      </c>
      <c r="BL271" s="16">
        <f t="shared" si="54"/>
        <v>7300</v>
      </c>
      <c r="BM271" s="16">
        <f t="shared" si="54"/>
        <v>7400</v>
      </c>
      <c r="BN271" s="16">
        <f t="shared" si="54"/>
        <v>6700</v>
      </c>
      <c r="BO271" s="39"/>
      <c r="BP271" s="39"/>
      <c r="BQ271" s="39"/>
      <c r="BR271" s="39"/>
      <c r="BS271" s="33"/>
      <c r="BT271" s="33"/>
      <c r="BU271" s="33"/>
      <c r="BV271" s="33"/>
      <c r="BW271" s="33"/>
      <c r="BX271" s="33"/>
      <c r="BY271" s="33"/>
      <c r="BZ271" s="33"/>
      <c r="CA271" s="33"/>
      <c r="CB271" s="33"/>
      <c r="CC271" s="33"/>
      <c r="CD271" s="33"/>
      <c r="CE271" s="33"/>
      <c r="CF271" s="33"/>
      <c r="CG271" s="30">
        <f t="shared" si="57"/>
        <v>7.7313465396492129E-2</v>
      </c>
      <c r="CH271" s="30">
        <f t="shared" si="58"/>
        <v>5.4903391390129491E-3</v>
      </c>
    </row>
    <row r="272" spans="2:86" s="13" customFormat="1" x14ac:dyDescent="0.25">
      <c r="B272" s="14" t="s">
        <v>533</v>
      </c>
      <c r="C272" s="15">
        <v>10</v>
      </c>
      <c r="D272" s="14" t="s">
        <v>260</v>
      </c>
      <c r="E272" s="14" t="s">
        <v>534</v>
      </c>
      <c r="F272" s="16">
        <v>1403</v>
      </c>
      <c r="G272" s="16">
        <v>781.93</v>
      </c>
      <c r="H272" s="16">
        <v>-52.25</v>
      </c>
      <c r="I272" s="16">
        <v>1230.01</v>
      </c>
      <c r="J272" s="16">
        <v>-25.55</v>
      </c>
      <c r="K272" s="16">
        <v>1511.04</v>
      </c>
      <c r="L272" s="16">
        <v>500.93</v>
      </c>
      <c r="M272" s="16">
        <v>-101.7</v>
      </c>
      <c r="N272" s="16">
        <v>-1380.5</v>
      </c>
      <c r="O272" s="16">
        <v>-1144.19</v>
      </c>
      <c r="P272" s="16">
        <v>-717.65</v>
      </c>
      <c r="Q272" s="16">
        <v>-942.72</v>
      </c>
      <c r="R272" s="16">
        <v>-1022.17</v>
      </c>
      <c r="S272" s="16">
        <v>-1840.56</v>
      </c>
      <c r="T272" s="16">
        <v>-366.96</v>
      </c>
      <c r="U272" s="16">
        <v>-462.58</v>
      </c>
      <c r="V272" s="16">
        <v>-806.95</v>
      </c>
      <c r="W272" s="16">
        <v>830.66</v>
      </c>
      <c r="X272" s="16">
        <v>2289.9899999999998</v>
      </c>
      <c r="Y272" s="16">
        <v>2314.64</v>
      </c>
      <c r="Z272" s="16">
        <v>3785.1</v>
      </c>
      <c r="AA272" s="16">
        <v>4692.84</v>
      </c>
      <c r="AB272" s="16">
        <v>3404.82</v>
      </c>
      <c r="AC272" s="16">
        <v>3145.13</v>
      </c>
      <c r="AD272" s="16">
        <v>2691.72</v>
      </c>
      <c r="AE272" s="16">
        <v>3821.11</v>
      </c>
      <c r="AF272" s="16">
        <v>4831.1000000000004</v>
      </c>
      <c r="AG272" s="16">
        <v>4313.78</v>
      </c>
      <c r="AH272" s="16">
        <v>3974.21</v>
      </c>
      <c r="AI272" s="16">
        <v>3598.49</v>
      </c>
      <c r="AJ272" s="16">
        <v>3536.83</v>
      </c>
      <c r="AK272" s="16">
        <v>2827.33</v>
      </c>
      <c r="AL272" s="16">
        <v>1860.28</v>
      </c>
      <c r="AM272" s="16">
        <v>1358.05</v>
      </c>
      <c r="AN272" s="16">
        <v>1349.09</v>
      </c>
      <c r="AO272" s="16">
        <v>3612.78521008403</v>
      </c>
      <c r="AP272" s="16">
        <v>3732.2442296918698</v>
      </c>
      <c r="AQ272" s="16">
        <v>3851.70324929971</v>
      </c>
      <c r="AR272" s="16">
        <v>3971.1622689075598</v>
      </c>
      <c r="AS272" s="16">
        <v>4090.6212885154</v>
      </c>
      <c r="AT272" s="16">
        <v>4210.0803081232398</v>
      </c>
      <c r="AU272" s="16">
        <v>4329.5393277310905</v>
      </c>
      <c r="AV272" s="16">
        <v>4448.9983473389302</v>
      </c>
      <c r="AW272" s="16">
        <v>4568.45736694677</v>
      </c>
      <c r="AX272" s="16">
        <v>4687.9163865546197</v>
      </c>
      <c r="AY272" s="16">
        <v>4807.3754061624604</v>
      </c>
      <c r="AZ272" s="16">
        <v>4926.8344257703002</v>
      </c>
      <c r="BA272" s="16">
        <v>5046.29344537815</v>
      </c>
      <c r="BB272" s="33">
        <f t="shared" si="55"/>
        <v>52671.226050420097</v>
      </c>
      <c r="BC272" s="16">
        <f t="shared" si="56"/>
        <v>3800</v>
      </c>
      <c r="BD272" s="16">
        <f t="shared" si="53"/>
        <v>5300</v>
      </c>
      <c r="BE272" s="16">
        <f t="shared" si="53"/>
        <v>6700</v>
      </c>
      <c r="BF272" s="16">
        <f t="shared" si="53"/>
        <v>6000</v>
      </c>
      <c r="BG272" s="16">
        <f t="shared" si="53"/>
        <v>5500</v>
      </c>
      <c r="BH272" s="16">
        <f t="shared" si="53"/>
        <v>5000</v>
      </c>
      <c r="BI272" s="16">
        <f t="shared" si="54"/>
        <v>4900</v>
      </c>
      <c r="BJ272" s="16">
        <f t="shared" si="54"/>
        <v>3900</v>
      </c>
      <c r="BK272" s="16">
        <f t="shared" si="54"/>
        <v>2600</v>
      </c>
      <c r="BL272" s="16">
        <f t="shared" si="54"/>
        <v>1900</v>
      </c>
      <c r="BM272" s="16">
        <f t="shared" si="54"/>
        <v>1900</v>
      </c>
      <c r="BN272" s="16">
        <f t="shared" si="54"/>
        <v>5000</v>
      </c>
      <c r="BO272" s="39"/>
      <c r="BP272" s="39"/>
      <c r="BQ272" s="39"/>
      <c r="BR272" s="39"/>
      <c r="BS272" s="33"/>
      <c r="BT272" s="33"/>
      <c r="BU272" s="33"/>
      <c r="BV272" s="33"/>
      <c r="BW272" s="33"/>
      <c r="BX272" s="33"/>
      <c r="BY272" s="33"/>
      <c r="BZ272" s="33"/>
      <c r="CA272" s="33"/>
      <c r="CB272" s="33"/>
      <c r="CC272" s="33"/>
      <c r="CD272" s="33"/>
      <c r="CE272" s="33"/>
      <c r="CF272" s="33"/>
      <c r="CG272" s="30">
        <f t="shared" si="57"/>
        <v>0.63930489502629306</v>
      </c>
      <c r="CH272" s="30">
        <f t="shared" si="58"/>
        <v>0.38843947212537966</v>
      </c>
    </row>
    <row r="273" spans="1:256" x14ac:dyDescent="0.25">
      <c r="A273" s="13"/>
      <c r="B273" s="14" t="s">
        <v>535</v>
      </c>
      <c r="C273" s="15">
        <v>10</v>
      </c>
      <c r="D273" s="14" t="s">
        <v>260</v>
      </c>
      <c r="E273" s="14" t="s">
        <v>536</v>
      </c>
      <c r="F273" s="16">
        <v>9032.14</v>
      </c>
      <c r="G273" s="16">
        <v>9285.73</v>
      </c>
      <c r="H273" s="16">
        <v>10731.44</v>
      </c>
      <c r="I273" s="16">
        <v>11193.31</v>
      </c>
      <c r="J273" s="16">
        <v>11549.46</v>
      </c>
      <c r="K273" s="16">
        <v>11545.52</v>
      </c>
      <c r="L273" s="16">
        <v>10036.14</v>
      </c>
      <c r="M273" s="16">
        <v>11905.32</v>
      </c>
      <c r="N273" s="16">
        <v>12182.13</v>
      </c>
      <c r="O273" s="16">
        <v>12456.37</v>
      </c>
      <c r="P273" s="16">
        <v>13198.68</v>
      </c>
      <c r="Q273" s="16">
        <v>11974.51</v>
      </c>
      <c r="R273" s="16">
        <v>13588.69</v>
      </c>
      <c r="S273" s="16">
        <v>14237.2</v>
      </c>
      <c r="T273" s="16">
        <v>14662.63</v>
      </c>
      <c r="U273" s="16">
        <v>13271.89</v>
      </c>
      <c r="V273" s="16">
        <v>12967.69</v>
      </c>
      <c r="W273" s="16">
        <v>13164.16</v>
      </c>
      <c r="X273" s="16">
        <v>14109.45</v>
      </c>
      <c r="Y273" s="16">
        <v>14063.3</v>
      </c>
      <c r="Z273" s="16">
        <v>13241.5</v>
      </c>
      <c r="AA273" s="16">
        <v>13229.48</v>
      </c>
      <c r="AB273" s="16">
        <v>13430.79</v>
      </c>
      <c r="AC273" s="16">
        <v>13815.42</v>
      </c>
      <c r="AD273" s="16">
        <v>12577.64</v>
      </c>
      <c r="AE273" s="16">
        <v>13557.73</v>
      </c>
      <c r="AF273" s="16">
        <v>13964.87</v>
      </c>
      <c r="AG273" s="16">
        <v>13081.45</v>
      </c>
      <c r="AH273" s="16">
        <v>11398.02</v>
      </c>
      <c r="AI273" s="16">
        <v>13009.2</v>
      </c>
      <c r="AJ273" s="16">
        <v>13899.02</v>
      </c>
      <c r="AK273" s="16">
        <v>13840.58</v>
      </c>
      <c r="AL273" s="16">
        <v>14504.26</v>
      </c>
      <c r="AM273" s="16">
        <v>15244.13</v>
      </c>
      <c r="AN273" s="16">
        <v>16657.55</v>
      </c>
      <c r="AO273" s="16">
        <v>14985.4151260504</v>
      </c>
      <c r="AP273" s="16">
        <v>15102.688347338901</v>
      </c>
      <c r="AQ273" s="16">
        <v>15219.961568627399</v>
      </c>
      <c r="AR273" s="16">
        <v>15337.234789915999</v>
      </c>
      <c r="AS273" s="16">
        <v>15454.5080112045</v>
      </c>
      <c r="AT273" s="16">
        <v>15571.781232493</v>
      </c>
      <c r="AU273" s="16">
        <v>15689.0544537815</v>
      </c>
      <c r="AV273" s="16">
        <v>15806.327675070001</v>
      </c>
      <c r="AW273" s="16">
        <v>15923.600896358501</v>
      </c>
      <c r="AX273" s="16">
        <v>16040.874117647099</v>
      </c>
      <c r="AY273" s="16">
        <v>16158.1473389356</v>
      </c>
      <c r="AZ273" s="16">
        <v>16275.4205602241</v>
      </c>
      <c r="BA273" s="16">
        <v>16392.6937815126</v>
      </c>
      <c r="BB273" s="33">
        <f t="shared" si="55"/>
        <v>188972.29277310922</v>
      </c>
      <c r="BC273" s="16">
        <f t="shared" si="56"/>
        <v>14300</v>
      </c>
      <c r="BD273" s="16">
        <f t="shared" ref="BD273:BK282" si="59">ROUND((AE273/SUM($AD273:$AO273)*$BB273),-2)</f>
        <v>15400</v>
      </c>
      <c r="BE273" s="16">
        <f t="shared" si="59"/>
        <v>15800</v>
      </c>
      <c r="BF273" s="16">
        <f t="shared" si="59"/>
        <v>14800</v>
      </c>
      <c r="BG273" s="16">
        <f t="shared" si="59"/>
        <v>12900</v>
      </c>
      <c r="BH273" s="16">
        <f t="shared" si="59"/>
        <v>14700</v>
      </c>
      <c r="BI273" s="16">
        <f t="shared" si="54"/>
        <v>15800</v>
      </c>
      <c r="BJ273" s="16">
        <f t="shared" si="54"/>
        <v>15700</v>
      </c>
      <c r="BK273" s="16">
        <f t="shared" si="54"/>
        <v>16400</v>
      </c>
      <c r="BL273" s="16">
        <f t="shared" si="54"/>
        <v>17300</v>
      </c>
      <c r="BM273" s="16">
        <f t="shared" si="54"/>
        <v>18900</v>
      </c>
      <c r="BN273" s="16">
        <f t="shared" si="54"/>
        <v>17000</v>
      </c>
      <c r="BO273" s="39"/>
      <c r="BP273" s="39"/>
      <c r="BQ273" s="39"/>
      <c r="BR273" s="39"/>
      <c r="BS273" s="33"/>
      <c r="BT273" s="33"/>
      <c r="BU273" s="33"/>
      <c r="BV273" s="33"/>
      <c r="BW273" s="33"/>
      <c r="BX273" s="33"/>
      <c r="BY273" s="33"/>
      <c r="BZ273" s="33"/>
      <c r="CA273" s="33"/>
      <c r="CB273" s="33"/>
      <c r="CC273" s="33"/>
      <c r="CD273" s="33"/>
      <c r="CE273" s="33"/>
      <c r="CF273" s="33"/>
      <c r="CG273" s="30">
        <f t="shared" si="57"/>
        <v>0.76120261807806588</v>
      </c>
      <c r="CH273" s="30">
        <f t="shared" si="58"/>
        <v>0.55870334249806963</v>
      </c>
    </row>
    <row r="274" spans="1:256" x14ac:dyDescent="0.25">
      <c r="A274" s="13"/>
      <c r="B274" s="14" t="s">
        <v>537</v>
      </c>
      <c r="C274" s="15">
        <v>10</v>
      </c>
      <c r="D274" s="14" t="s">
        <v>260</v>
      </c>
      <c r="E274" s="14" t="s">
        <v>538</v>
      </c>
      <c r="F274" s="16">
        <v>6616.21</v>
      </c>
      <c r="G274" s="16">
        <v>6326.26</v>
      </c>
      <c r="H274" s="16">
        <v>7036.51</v>
      </c>
      <c r="I274" s="16">
        <v>7732.56</v>
      </c>
      <c r="J274" s="16">
        <v>6009.49</v>
      </c>
      <c r="K274" s="16">
        <v>6621.26</v>
      </c>
      <c r="L274" s="16">
        <v>6850.46</v>
      </c>
      <c r="M274" s="16">
        <v>5653.95</v>
      </c>
      <c r="N274" s="16">
        <v>5071.71</v>
      </c>
      <c r="O274" s="16">
        <v>3968.05</v>
      </c>
      <c r="P274" s="16">
        <v>4993.93</v>
      </c>
      <c r="Q274" s="16">
        <v>5736.17</v>
      </c>
      <c r="R274" s="16">
        <v>4785.24</v>
      </c>
      <c r="S274" s="16">
        <v>5075.49</v>
      </c>
      <c r="T274" s="16">
        <v>5813.3</v>
      </c>
      <c r="U274" s="16">
        <v>5461.96</v>
      </c>
      <c r="V274" s="16">
        <v>4091.43</v>
      </c>
      <c r="W274" s="16">
        <v>5781.08</v>
      </c>
      <c r="X274" s="16">
        <v>7488.94</v>
      </c>
      <c r="Y274" s="16">
        <v>6868.95</v>
      </c>
      <c r="Z274" s="16">
        <v>7400.73</v>
      </c>
      <c r="AA274" s="16">
        <v>7240.98</v>
      </c>
      <c r="AB274" s="16">
        <v>8071.33</v>
      </c>
      <c r="AC274" s="16">
        <v>9167.9500000000007</v>
      </c>
      <c r="AD274" s="16">
        <v>9097.86</v>
      </c>
      <c r="AE274" s="16">
        <v>9053.58</v>
      </c>
      <c r="AF274" s="16">
        <v>10623.99</v>
      </c>
      <c r="AG274" s="16">
        <v>10841.24</v>
      </c>
      <c r="AH274" s="16">
        <v>10975.08</v>
      </c>
      <c r="AI274" s="16">
        <v>11633.65</v>
      </c>
      <c r="AJ274" s="16">
        <v>12046.99</v>
      </c>
      <c r="AK274" s="16">
        <v>12384.97</v>
      </c>
      <c r="AL274" s="16">
        <v>12613.98</v>
      </c>
      <c r="AM274" s="16">
        <v>11410.9</v>
      </c>
      <c r="AN274" s="16">
        <v>10953.85</v>
      </c>
      <c r="AO274" s="16">
        <v>11366.264470588199</v>
      </c>
      <c r="AP274" s="16">
        <v>11566.7711792717</v>
      </c>
      <c r="AQ274" s="16">
        <v>11767.277887955201</v>
      </c>
      <c r="AR274" s="16">
        <v>11967.784596638599</v>
      </c>
      <c r="AS274" s="16">
        <v>12168.2913053221</v>
      </c>
      <c r="AT274" s="16">
        <v>12368.798014005601</v>
      </c>
      <c r="AU274" s="16">
        <v>12569.304722689099</v>
      </c>
      <c r="AV274" s="16">
        <v>12769.8114313725</v>
      </c>
      <c r="AW274" s="16">
        <v>12970.318140056001</v>
      </c>
      <c r="AX274" s="16">
        <v>13170.824848739499</v>
      </c>
      <c r="AY274" s="16">
        <v>13371.331557423</v>
      </c>
      <c r="AZ274" s="16">
        <v>13571.838266106401</v>
      </c>
      <c r="BA274" s="16">
        <v>13772.344974789899</v>
      </c>
      <c r="BB274" s="33">
        <f t="shared" si="55"/>
        <v>152034.69692436961</v>
      </c>
      <c r="BC274" s="16">
        <f t="shared" si="56"/>
        <v>10400</v>
      </c>
      <c r="BD274" s="16">
        <f t="shared" si="59"/>
        <v>10300</v>
      </c>
      <c r="BE274" s="16">
        <f t="shared" si="59"/>
        <v>12100</v>
      </c>
      <c r="BF274" s="16">
        <f t="shared" si="59"/>
        <v>12400</v>
      </c>
      <c r="BG274" s="16">
        <f t="shared" si="59"/>
        <v>12500</v>
      </c>
      <c r="BH274" s="16">
        <f t="shared" si="59"/>
        <v>13300</v>
      </c>
      <c r="BI274" s="16">
        <f t="shared" si="54"/>
        <v>13800</v>
      </c>
      <c r="BJ274" s="16">
        <f t="shared" si="54"/>
        <v>14200</v>
      </c>
      <c r="BK274" s="16">
        <f t="shared" si="54"/>
        <v>14400</v>
      </c>
      <c r="BL274" s="16">
        <f t="shared" si="54"/>
        <v>13000</v>
      </c>
      <c r="BM274" s="16">
        <f t="shared" si="54"/>
        <v>12500</v>
      </c>
      <c r="BN274" s="16">
        <f t="shared" si="54"/>
        <v>13000</v>
      </c>
      <c r="BO274" s="39"/>
      <c r="BP274" s="39"/>
      <c r="BQ274" s="39"/>
      <c r="BR274" s="39"/>
      <c r="BS274" s="33"/>
      <c r="BT274" s="33"/>
      <c r="BU274" s="33"/>
      <c r="BV274" s="33"/>
      <c r="BW274" s="33"/>
      <c r="BX274" s="33"/>
      <c r="BY274" s="33"/>
      <c r="BZ274" s="33"/>
      <c r="CA274" s="33"/>
      <c r="CB274" s="33"/>
      <c r="CC274" s="33"/>
      <c r="CD274" s="33"/>
      <c r="CE274" s="33"/>
      <c r="CF274" s="33"/>
      <c r="CG274" s="30">
        <f t="shared" si="57"/>
        <v>0.80849764206099439</v>
      </c>
      <c r="CH274" s="30">
        <f t="shared" si="58"/>
        <v>0.63426786527760459</v>
      </c>
    </row>
    <row r="275" spans="1:256" x14ac:dyDescent="0.25">
      <c r="A275" s="13"/>
      <c r="B275" s="14" t="s">
        <v>539</v>
      </c>
      <c r="C275" s="15">
        <v>10</v>
      </c>
      <c r="D275" s="14" t="s">
        <v>260</v>
      </c>
      <c r="E275" s="14" t="s">
        <v>540</v>
      </c>
      <c r="F275" s="16">
        <v>8270.73</v>
      </c>
      <c r="G275" s="16">
        <v>7998.29</v>
      </c>
      <c r="H275" s="16">
        <v>7529.62</v>
      </c>
      <c r="I275" s="16">
        <v>9127.5499999999993</v>
      </c>
      <c r="J275" s="16">
        <v>8177.51</v>
      </c>
      <c r="K275" s="16">
        <v>9330.27</v>
      </c>
      <c r="L275" s="16">
        <v>8245.48</v>
      </c>
      <c r="M275" s="16">
        <v>8117.67</v>
      </c>
      <c r="N275" s="16">
        <v>6857.92</v>
      </c>
      <c r="O275" s="16">
        <v>7289.57</v>
      </c>
      <c r="P275" s="16">
        <v>9028.92</v>
      </c>
      <c r="Q275" s="16">
        <v>8501.66</v>
      </c>
      <c r="R275" s="16">
        <v>9493.43</v>
      </c>
      <c r="S275" s="16">
        <v>10965.23</v>
      </c>
      <c r="T275" s="16">
        <v>10873.49</v>
      </c>
      <c r="U275" s="16">
        <v>12012.78</v>
      </c>
      <c r="V275" s="16">
        <v>12260.2</v>
      </c>
      <c r="W275" s="16">
        <v>13483.94</v>
      </c>
      <c r="X275" s="16">
        <v>13403.93</v>
      </c>
      <c r="Y275" s="16">
        <v>13961.59</v>
      </c>
      <c r="Z275" s="16">
        <v>13410.97</v>
      </c>
      <c r="AA275" s="16">
        <v>13802.86</v>
      </c>
      <c r="AB275" s="16">
        <v>13819.03</v>
      </c>
      <c r="AC275" s="16">
        <v>14222.69</v>
      </c>
      <c r="AD275" s="16">
        <v>14624.94</v>
      </c>
      <c r="AE275" s="16">
        <v>15330.35</v>
      </c>
      <c r="AF275" s="16">
        <v>17218.29</v>
      </c>
      <c r="AG275" s="16">
        <v>15499.23</v>
      </c>
      <c r="AH275" s="16">
        <v>14823.99</v>
      </c>
      <c r="AI275" s="16">
        <v>15184.14</v>
      </c>
      <c r="AJ275" s="16">
        <v>14388.42</v>
      </c>
      <c r="AK275" s="16">
        <v>14993.22</v>
      </c>
      <c r="AL275" s="16">
        <v>15222.03</v>
      </c>
      <c r="AM275" s="16">
        <v>15669.47</v>
      </c>
      <c r="AN275" s="16">
        <v>16100.4</v>
      </c>
      <c r="AO275" s="16">
        <v>17157.523042016801</v>
      </c>
      <c r="AP275" s="16">
        <v>17445.258750700199</v>
      </c>
      <c r="AQ275" s="16">
        <v>17732.994459383699</v>
      </c>
      <c r="AR275" s="16">
        <v>18020.730168067199</v>
      </c>
      <c r="AS275" s="16">
        <v>18308.465876750699</v>
      </c>
      <c r="AT275" s="16">
        <v>18596.201585434101</v>
      </c>
      <c r="AU275" s="16">
        <v>18883.937294117601</v>
      </c>
      <c r="AV275" s="16">
        <v>19171.673002801101</v>
      </c>
      <c r="AW275" s="16">
        <v>19459.408711484601</v>
      </c>
      <c r="AX275" s="16">
        <v>19747.144420167999</v>
      </c>
      <c r="AY275" s="16">
        <v>20034.880128851499</v>
      </c>
      <c r="AZ275" s="16">
        <v>20322.615837534999</v>
      </c>
      <c r="BA275" s="16">
        <v>20610.351546218499</v>
      </c>
      <c r="BB275" s="33">
        <f t="shared" si="55"/>
        <v>228333.6617815122</v>
      </c>
      <c r="BC275" s="16">
        <f t="shared" si="56"/>
        <v>17900</v>
      </c>
      <c r="BD275" s="16">
        <f t="shared" si="59"/>
        <v>18800</v>
      </c>
      <c r="BE275" s="16">
        <f t="shared" si="59"/>
        <v>21100</v>
      </c>
      <c r="BF275" s="16">
        <f t="shared" si="59"/>
        <v>19000</v>
      </c>
      <c r="BG275" s="16">
        <f t="shared" si="59"/>
        <v>18200</v>
      </c>
      <c r="BH275" s="16">
        <f t="shared" si="59"/>
        <v>18600</v>
      </c>
      <c r="BI275" s="16">
        <f t="shared" si="54"/>
        <v>17600</v>
      </c>
      <c r="BJ275" s="16">
        <f t="shared" si="54"/>
        <v>18400</v>
      </c>
      <c r="BK275" s="16">
        <f t="shared" si="54"/>
        <v>18700</v>
      </c>
      <c r="BL275" s="16">
        <f t="shared" si="54"/>
        <v>19200</v>
      </c>
      <c r="BM275" s="16">
        <f t="shared" si="54"/>
        <v>19700</v>
      </c>
      <c r="BN275" s="16">
        <f t="shared" si="54"/>
        <v>21000</v>
      </c>
      <c r="BO275" s="39"/>
      <c r="BP275" s="39"/>
      <c r="BQ275" s="39"/>
      <c r="BR275" s="39"/>
      <c r="BS275" s="33"/>
      <c r="BT275" s="33"/>
      <c r="BU275" s="33"/>
      <c r="BV275" s="33"/>
      <c r="BW275" s="33"/>
      <c r="BX275" s="33"/>
      <c r="BY275" s="33"/>
      <c r="BZ275" s="33"/>
      <c r="CA275" s="33"/>
      <c r="CB275" s="33"/>
      <c r="CC275" s="33"/>
      <c r="CD275" s="33"/>
      <c r="CE275" s="33"/>
      <c r="CF275" s="33"/>
      <c r="CG275" s="30">
        <f t="shared" si="57"/>
        <v>0.93749678111451085</v>
      </c>
      <c r="CH275" s="30">
        <f t="shared" si="58"/>
        <v>0.86960696348755739</v>
      </c>
    </row>
    <row r="276" spans="1:256" x14ac:dyDescent="0.25">
      <c r="A276" s="13"/>
      <c r="B276" s="14" t="s">
        <v>541</v>
      </c>
      <c r="C276" s="15">
        <v>10</v>
      </c>
      <c r="D276" s="14" t="s">
        <v>260</v>
      </c>
      <c r="E276" s="14" t="s">
        <v>542</v>
      </c>
      <c r="F276" s="16">
        <v>8325.19</v>
      </c>
      <c r="G276" s="16">
        <v>8401.7000000000007</v>
      </c>
      <c r="H276" s="16">
        <v>8948.4500000000007</v>
      </c>
      <c r="I276" s="16">
        <v>8025.4</v>
      </c>
      <c r="J276" s="16">
        <v>6675.63</v>
      </c>
      <c r="K276" s="16">
        <v>8471.52</v>
      </c>
      <c r="L276" s="16">
        <v>8603.35</v>
      </c>
      <c r="M276" s="16">
        <v>7752.14</v>
      </c>
      <c r="N276" s="16">
        <v>9503.69</v>
      </c>
      <c r="O276" s="16">
        <v>9833.52</v>
      </c>
      <c r="P276" s="16">
        <v>9412.18</v>
      </c>
      <c r="Q276" s="16">
        <v>9150.74</v>
      </c>
      <c r="R276" s="16">
        <v>9533.35</v>
      </c>
      <c r="S276" s="16">
        <v>9401.64</v>
      </c>
      <c r="T276" s="16">
        <v>8230.2099999999991</v>
      </c>
      <c r="U276" s="16">
        <v>9732.67</v>
      </c>
      <c r="V276" s="16">
        <v>10227.82</v>
      </c>
      <c r="W276" s="16">
        <v>10736.77</v>
      </c>
      <c r="X276" s="16">
        <v>10600.97</v>
      </c>
      <c r="Y276" s="16">
        <v>10860.54</v>
      </c>
      <c r="Z276" s="16">
        <v>10960.31</v>
      </c>
      <c r="AA276" s="16">
        <v>10457.94</v>
      </c>
      <c r="AB276" s="16">
        <v>10228.790000000001</v>
      </c>
      <c r="AC276" s="16">
        <v>11181.5</v>
      </c>
      <c r="AD276" s="16">
        <v>10190.549999999999</v>
      </c>
      <c r="AE276" s="16">
        <v>11902.85</v>
      </c>
      <c r="AF276" s="16">
        <v>11562.87</v>
      </c>
      <c r="AG276" s="16">
        <v>13271.83</v>
      </c>
      <c r="AH276" s="16">
        <v>15179.14</v>
      </c>
      <c r="AI276" s="16">
        <v>13514.5</v>
      </c>
      <c r="AJ276" s="16">
        <v>13514.49</v>
      </c>
      <c r="AK276" s="16">
        <v>13261</v>
      </c>
      <c r="AL276" s="16">
        <v>14605.17</v>
      </c>
      <c r="AM276" s="16">
        <v>13852.1</v>
      </c>
      <c r="AN276" s="16">
        <v>13288.76</v>
      </c>
      <c r="AO276" s="16">
        <v>13972.3986890756</v>
      </c>
      <c r="AP276" s="16">
        <v>14162.2949971989</v>
      </c>
      <c r="AQ276" s="16">
        <v>14352.1913053221</v>
      </c>
      <c r="AR276" s="16">
        <v>14542.087613445399</v>
      </c>
      <c r="AS276" s="16">
        <v>14731.983921568601</v>
      </c>
      <c r="AT276" s="16">
        <v>14921.8802296919</v>
      </c>
      <c r="AU276" s="16">
        <v>15111.7765378151</v>
      </c>
      <c r="AV276" s="16">
        <v>15301.672845938399</v>
      </c>
      <c r="AW276" s="16">
        <v>15491.569154061601</v>
      </c>
      <c r="AX276" s="16">
        <v>15681.4654621849</v>
      </c>
      <c r="AY276" s="16">
        <v>15871.3617703081</v>
      </c>
      <c r="AZ276" s="16">
        <v>16061.2580784314</v>
      </c>
      <c r="BA276" s="16">
        <v>16251.154386554599</v>
      </c>
      <c r="BB276" s="33">
        <f t="shared" si="55"/>
        <v>182480.69630252101</v>
      </c>
      <c r="BC276" s="16">
        <f t="shared" si="56"/>
        <v>11800</v>
      </c>
      <c r="BD276" s="16">
        <f t="shared" si="59"/>
        <v>13700</v>
      </c>
      <c r="BE276" s="16">
        <f t="shared" si="59"/>
        <v>13300</v>
      </c>
      <c r="BF276" s="16">
        <f t="shared" si="59"/>
        <v>15300</v>
      </c>
      <c r="BG276" s="16">
        <f t="shared" si="59"/>
        <v>17500</v>
      </c>
      <c r="BH276" s="16">
        <f t="shared" si="59"/>
        <v>15600</v>
      </c>
      <c r="BI276" s="16">
        <f t="shared" si="54"/>
        <v>15600</v>
      </c>
      <c r="BJ276" s="16">
        <f t="shared" si="54"/>
        <v>15300</v>
      </c>
      <c r="BK276" s="16">
        <f t="shared" si="54"/>
        <v>16900</v>
      </c>
      <c r="BL276" s="16">
        <f t="shared" si="54"/>
        <v>16000</v>
      </c>
      <c r="BM276" s="16">
        <f t="shared" si="54"/>
        <v>15300</v>
      </c>
      <c r="BN276" s="16">
        <f t="shared" si="54"/>
        <v>16100</v>
      </c>
      <c r="BO276" s="39"/>
      <c r="BP276" s="39"/>
      <c r="BQ276" s="39"/>
      <c r="BR276" s="39"/>
      <c r="BS276" s="33"/>
      <c r="BT276" s="33"/>
      <c r="BU276" s="33"/>
      <c r="BV276" s="33"/>
      <c r="BW276" s="33"/>
      <c r="BX276" s="33"/>
      <c r="BY276" s="33"/>
      <c r="BZ276" s="33"/>
      <c r="CA276" s="33"/>
      <c r="CB276" s="33"/>
      <c r="CC276" s="33"/>
      <c r="CD276" s="33"/>
      <c r="CE276" s="33"/>
      <c r="CF276" s="33"/>
      <c r="CG276" s="30">
        <f t="shared" si="57"/>
        <v>0.91679483576239118</v>
      </c>
      <c r="CH276" s="30">
        <f t="shared" si="58"/>
        <v>0.82884199876684062</v>
      </c>
    </row>
    <row r="277" spans="1:256" x14ac:dyDescent="0.25">
      <c r="A277" s="13"/>
      <c r="B277" s="14" t="s">
        <v>543</v>
      </c>
      <c r="C277" s="15">
        <v>10</v>
      </c>
      <c r="D277" s="14" t="s">
        <v>260</v>
      </c>
      <c r="E277" s="14" t="s">
        <v>544</v>
      </c>
      <c r="F277" s="16">
        <v>909.33</v>
      </c>
      <c r="G277" s="16">
        <v>898.86</v>
      </c>
      <c r="H277" s="16">
        <v>2313.8200000000002</v>
      </c>
      <c r="I277" s="16">
        <v>2743.28</v>
      </c>
      <c r="J277" s="16">
        <v>3359.94</v>
      </c>
      <c r="K277" s="16">
        <v>4822.1899999999996</v>
      </c>
      <c r="L277" s="16">
        <v>5386.74</v>
      </c>
      <c r="M277" s="16">
        <v>4807.72</v>
      </c>
      <c r="N277" s="16">
        <v>4943.05</v>
      </c>
      <c r="O277" s="16">
        <v>5716.6</v>
      </c>
      <c r="P277" s="16">
        <v>6527.55</v>
      </c>
      <c r="Q277" s="16">
        <v>5706.96</v>
      </c>
      <c r="R277" s="16">
        <v>5248.89</v>
      </c>
      <c r="S277" s="16">
        <v>6463.85</v>
      </c>
      <c r="T277" s="16">
        <v>5050.6400000000003</v>
      </c>
      <c r="U277" s="16">
        <v>6382.53</v>
      </c>
      <c r="V277" s="16">
        <v>7610.64</v>
      </c>
      <c r="W277" s="16">
        <v>8502.2199999999993</v>
      </c>
      <c r="X277" s="16">
        <v>6686.08</v>
      </c>
      <c r="Y277" s="16">
        <v>8238.16</v>
      </c>
      <c r="Z277" s="16">
        <v>8005.5</v>
      </c>
      <c r="AA277" s="16">
        <v>7695.15</v>
      </c>
      <c r="AB277" s="16">
        <v>6731.23</v>
      </c>
      <c r="AC277" s="16">
        <v>5844</v>
      </c>
      <c r="AD277" s="16">
        <v>5850.47</v>
      </c>
      <c r="AE277" s="16">
        <v>6924.15</v>
      </c>
      <c r="AF277" s="16">
        <v>6984.72</v>
      </c>
      <c r="AG277" s="16">
        <v>7469.5</v>
      </c>
      <c r="AH277" s="16">
        <v>9364.31</v>
      </c>
      <c r="AI277" s="16">
        <v>8975.43</v>
      </c>
      <c r="AJ277" s="16">
        <v>9543.58</v>
      </c>
      <c r="AK277" s="16">
        <v>9368.09</v>
      </c>
      <c r="AL277" s="16">
        <v>9734.8700000000008</v>
      </c>
      <c r="AM277" s="16">
        <v>9183.25</v>
      </c>
      <c r="AN277" s="16">
        <v>9313.2900000000009</v>
      </c>
      <c r="AO277" s="16">
        <v>10051.705310924401</v>
      </c>
      <c r="AP277" s="16">
        <v>10255.6784789916</v>
      </c>
      <c r="AQ277" s="16">
        <v>10459.651647058799</v>
      </c>
      <c r="AR277" s="16">
        <v>10663.624815126101</v>
      </c>
      <c r="AS277" s="16">
        <v>10867.5979831933</v>
      </c>
      <c r="AT277" s="16">
        <v>11071.571151260499</v>
      </c>
      <c r="AU277" s="16">
        <v>11275.544319327701</v>
      </c>
      <c r="AV277" s="16">
        <v>11479.517487395</v>
      </c>
      <c r="AW277" s="16">
        <v>11683.490655462199</v>
      </c>
      <c r="AX277" s="16">
        <v>11887.463823529401</v>
      </c>
      <c r="AY277" s="16">
        <v>12091.4369915966</v>
      </c>
      <c r="AZ277" s="16">
        <v>12295.410159663899</v>
      </c>
      <c r="BA277" s="16">
        <v>12499.383327731101</v>
      </c>
      <c r="BB277" s="33">
        <f t="shared" si="55"/>
        <v>136530.3708403362</v>
      </c>
      <c r="BC277" s="16">
        <f t="shared" si="56"/>
        <v>7800</v>
      </c>
      <c r="BD277" s="16">
        <f t="shared" si="59"/>
        <v>9200</v>
      </c>
      <c r="BE277" s="16">
        <f t="shared" si="59"/>
        <v>9300</v>
      </c>
      <c r="BF277" s="16">
        <f t="shared" si="59"/>
        <v>9900</v>
      </c>
      <c r="BG277" s="16">
        <f t="shared" si="59"/>
        <v>12400</v>
      </c>
      <c r="BH277" s="16">
        <f t="shared" si="59"/>
        <v>11900</v>
      </c>
      <c r="BI277" s="16">
        <f t="shared" si="54"/>
        <v>12700</v>
      </c>
      <c r="BJ277" s="16">
        <f t="shared" si="54"/>
        <v>12400</v>
      </c>
      <c r="BK277" s="16">
        <f t="shared" si="54"/>
        <v>12900</v>
      </c>
      <c r="BL277" s="16">
        <f t="shared" si="54"/>
        <v>12200</v>
      </c>
      <c r="BM277" s="16">
        <f t="shared" si="54"/>
        <v>12400</v>
      </c>
      <c r="BN277" s="16">
        <f t="shared" si="54"/>
        <v>13400</v>
      </c>
      <c r="BO277" s="39"/>
      <c r="BP277" s="39"/>
      <c r="BQ277" s="39"/>
      <c r="BR277" s="39"/>
      <c r="BS277" s="33"/>
      <c r="BT277" s="33"/>
      <c r="BU277" s="33"/>
      <c r="BV277" s="33"/>
      <c r="BW277" s="33"/>
      <c r="BX277" s="33"/>
      <c r="BY277" s="33"/>
      <c r="BZ277" s="33"/>
      <c r="CA277" s="33"/>
      <c r="CB277" s="33"/>
      <c r="CC277" s="33"/>
      <c r="CD277" s="33"/>
      <c r="CE277" s="33"/>
      <c r="CF277" s="33"/>
      <c r="CG277" s="30">
        <f t="shared" si="57"/>
        <v>0.89300036994033105</v>
      </c>
      <c r="CH277" s="30">
        <f t="shared" si="58"/>
        <v>0.7834447575401966</v>
      </c>
    </row>
    <row r="278" spans="1:256" x14ac:dyDescent="0.25">
      <c r="A278" s="13"/>
      <c r="B278" s="14" t="s">
        <v>545</v>
      </c>
      <c r="C278" s="15">
        <v>10</v>
      </c>
      <c r="D278" s="14" t="s">
        <v>260</v>
      </c>
      <c r="E278" s="14" t="s">
        <v>546</v>
      </c>
      <c r="F278" s="16">
        <v>7869.17</v>
      </c>
      <c r="G278" s="16">
        <v>6958.55</v>
      </c>
      <c r="H278" s="16">
        <v>8174.26</v>
      </c>
      <c r="I278" s="16">
        <v>8211.2999999999993</v>
      </c>
      <c r="J278" s="16">
        <v>7576.18</v>
      </c>
      <c r="K278" s="16">
        <v>8224.1200000000008</v>
      </c>
      <c r="L278" s="16">
        <v>7540.94</v>
      </c>
      <c r="M278" s="16">
        <v>7172.95</v>
      </c>
      <c r="N278" s="16">
        <v>8643.7800000000007</v>
      </c>
      <c r="O278" s="16">
        <v>8448.8700000000008</v>
      </c>
      <c r="P278" s="16">
        <v>7836.69</v>
      </c>
      <c r="Q278" s="16">
        <v>7163.25</v>
      </c>
      <c r="R278" s="16">
        <v>8207.14</v>
      </c>
      <c r="S278" s="16">
        <v>8451.0499999999993</v>
      </c>
      <c r="T278" s="16">
        <v>8989.4699999999993</v>
      </c>
      <c r="U278" s="16">
        <v>7525.36</v>
      </c>
      <c r="V278" s="16">
        <v>8868.33</v>
      </c>
      <c r="W278" s="16">
        <v>7410.61</v>
      </c>
      <c r="X278" s="16">
        <v>8400.02</v>
      </c>
      <c r="Y278" s="16">
        <v>9818.1200000000008</v>
      </c>
      <c r="Z278" s="16">
        <v>10647.28</v>
      </c>
      <c r="AA278" s="16">
        <v>9886.0300000000007</v>
      </c>
      <c r="AB278" s="16">
        <v>8723.32</v>
      </c>
      <c r="AC278" s="16">
        <v>7333.47</v>
      </c>
      <c r="AD278" s="16">
        <v>7880.42</v>
      </c>
      <c r="AE278" s="16">
        <v>6563.11</v>
      </c>
      <c r="AF278" s="16">
        <v>6439.78</v>
      </c>
      <c r="AG278" s="16">
        <v>5552.1</v>
      </c>
      <c r="AH278" s="16">
        <v>6709.15</v>
      </c>
      <c r="AI278" s="16">
        <v>7487.67</v>
      </c>
      <c r="AJ278" s="16">
        <v>8325.2199999999993</v>
      </c>
      <c r="AK278" s="16">
        <v>7614.45</v>
      </c>
      <c r="AL278" s="16">
        <v>6474.93</v>
      </c>
      <c r="AM278" s="16">
        <v>5509.33</v>
      </c>
      <c r="AN278" s="16">
        <v>4594.95</v>
      </c>
      <c r="AO278" s="16">
        <v>6976.3431596638702</v>
      </c>
      <c r="AP278" s="16">
        <v>6933.3917955182096</v>
      </c>
      <c r="AQ278" s="16">
        <v>6890.4404313725499</v>
      </c>
      <c r="AR278" s="16">
        <v>6847.4890672269003</v>
      </c>
      <c r="AS278" s="16">
        <v>6804.5377030812397</v>
      </c>
      <c r="AT278" s="16">
        <v>6761.58633893558</v>
      </c>
      <c r="AU278" s="16">
        <v>6718.6349747899103</v>
      </c>
      <c r="AV278" s="16">
        <v>6675.6836106442597</v>
      </c>
      <c r="AW278" s="16">
        <v>6632.73224649861</v>
      </c>
      <c r="AX278" s="16">
        <v>6589.7808823529404</v>
      </c>
      <c r="AY278" s="16">
        <v>6546.8295182072898</v>
      </c>
      <c r="AZ278" s="16">
        <v>6503.8781540616301</v>
      </c>
      <c r="BA278" s="16">
        <v>6460.9267899159704</v>
      </c>
      <c r="BB278" s="33">
        <f t="shared" si="55"/>
        <v>80365.911512605089</v>
      </c>
      <c r="BC278" s="16">
        <f t="shared" si="56"/>
        <v>7900</v>
      </c>
      <c r="BD278" s="16">
        <f t="shared" si="59"/>
        <v>6600</v>
      </c>
      <c r="BE278" s="16">
        <f t="shared" si="59"/>
        <v>6500</v>
      </c>
      <c r="BF278" s="16">
        <f t="shared" si="59"/>
        <v>5600</v>
      </c>
      <c r="BG278" s="16">
        <f t="shared" si="59"/>
        <v>6700</v>
      </c>
      <c r="BH278" s="16">
        <f t="shared" si="59"/>
        <v>7500</v>
      </c>
      <c r="BI278" s="16">
        <f t="shared" si="54"/>
        <v>8300</v>
      </c>
      <c r="BJ278" s="16">
        <f t="shared" si="54"/>
        <v>7600</v>
      </c>
      <c r="BK278" s="16">
        <f t="shared" si="54"/>
        <v>6500</v>
      </c>
      <c r="BL278" s="16">
        <f t="shared" ref="BL278:BN282" si="60">ROUND((AM278/SUM($AD278:$AO278)*$BB278),-2)</f>
        <v>5500</v>
      </c>
      <c r="BM278" s="16">
        <f t="shared" si="60"/>
        <v>4600</v>
      </c>
      <c r="BN278" s="16">
        <f t="shared" si="60"/>
        <v>7000</v>
      </c>
      <c r="BO278" s="39"/>
      <c r="BP278" s="39"/>
      <c r="BQ278" s="39"/>
      <c r="BR278" s="39"/>
      <c r="BS278" s="33"/>
      <c r="BT278" s="33"/>
      <c r="BU278" s="33"/>
      <c r="BV278" s="33"/>
      <c r="BW278" s="33"/>
      <c r="BX278" s="33"/>
      <c r="BY278" s="33"/>
      <c r="BZ278" s="33"/>
      <c r="CA278" s="33"/>
      <c r="CB278" s="33"/>
      <c r="CC278" s="33"/>
      <c r="CD278" s="33"/>
      <c r="CE278" s="33"/>
      <c r="CF278" s="33"/>
      <c r="CG278" s="30">
        <f t="shared" si="57"/>
        <v>0.36919289984068532</v>
      </c>
      <c r="CH278" s="30">
        <f t="shared" si="58"/>
        <v>0.12661588039216826</v>
      </c>
    </row>
    <row r="279" spans="1:256" x14ac:dyDescent="0.25">
      <c r="A279" s="13"/>
      <c r="B279" s="14" t="s">
        <v>547</v>
      </c>
      <c r="C279" s="15">
        <v>10</v>
      </c>
      <c r="D279" s="14" t="s">
        <v>260</v>
      </c>
      <c r="E279" s="14" t="s">
        <v>548</v>
      </c>
      <c r="F279" s="16">
        <v>1685.13</v>
      </c>
      <c r="G279" s="16">
        <v>848.29</v>
      </c>
      <c r="H279" s="16">
        <v>2456.9699999999998</v>
      </c>
      <c r="I279" s="16">
        <v>2388.83</v>
      </c>
      <c r="J279" s="16">
        <v>1943.73</v>
      </c>
      <c r="K279" s="16">
        <v>2350.9499999999998</v>
      </c>
      <c r="L279" s="16">
        <v>1681.33</v>
      </c>
      <c r="M279" s="16">
        <v>1249.8599999999999</v>
      </c>
      <c r="N279" s="16">
        <v>637.96</v>
      </c>
      <c r="O279" s="16">
        <v>531.44000000000005</v>
      </c>
      <c r="P279" s="16">
        <v>1221.21</v>
      </c>
      <c r="Q279" s="16">
        <v>906.4</v>
      </c>
      <c r="R279" s="16">
        <v>677.81</v>
      </c>
      <c r="S279" s="16">
        <v>1703.29</v>
      </c>
      <c r="T279" s="16">
        <v>2393.59</v>
      </c>
      <c r="U279" s="16">
        <v>2699.95</v>
      </c>
      <c r="V279" s="16">
        <v>2355.6799999999998</v>
      </c>
      <c r="W279" s="16">
        <v>1973.95</v>
      </c>
      <c r="X279" s="16">
        <v>3370.31</v>
      </c>
      <c r="Y279" s="16">
        <v>3476.98</v>
      </c>
      <c r="Z279" s="16">
        <v>3575.43</v>
      </c>
      <c r="AA279" s="16">
        <v>3495.17</v>
      </c>
      <c r="AB279" s="16">
        <v>2735.88</v>
      </c>
      <c r="AC279" s="16">
        <v>2575.63</v>
      </c>
      <c r="AD279" s="16">
        <v>2070.46</v>
      </c>
      <c r="AE279" s="16">
        <v>1600.48</v>
      </c>
      <c r="AF279" s="16">
        <v>1086.3399999999999</v>
      </c>
      <c r="AG279" s="16">
        <v>1034.05</v>
      </c>
      <c r="AH279" s="16">
        <v>2049.66</v>
      </c>
      <c r="AI279" s="16">
        <v>2004.37</v>
      </c>
      <c r="AJ279" s="16">
        <v>1499.41</v>
      </c>
      <c r="AK279" s="16">
        <v>1304.21</v>
      </c>
      <c r="AL279" s="16">
        <v>1119.44</v>
      </c>
      <c r="AM279" s="16">
        <v>680.09</v>
      </c>
      <c r="AN279" s="16">
        <v>91.52</v>
      </c>
      <c r="AO279" s="16">
        <v>1707.9547563025201</v>
      </c>
      <c r="AP279" s="16">
        <v>1702.0858935574199</v>
      </c>
      <c r="AQ279" s="16">
        <v>1696.21703081233</v>
      </c>
      <c r="AR279" s="16">
        <v>1690.3481680672301</v>
      </c>
      <c r="AS279" s="16">
        <v>1684.4793053221299</v>
      </c>
      <c r="AT279" s="16">
        <v>1678.61044257703</v>
      </c>
      <c r="AU279" s="16">
        <v>1672.74157983193</v>
      </c>
      <c r="AV279" s="16">
        <v>1666.8727170868301</v>
      </c>
      <c r="AW279" s="16">
        <v>1661.00385434174</v>
      </c>
      <c r="AX279" s="16">
        <v>1655.13499159664</v>
      </c>
      <c r="AY279" s="16">
        <v>1649.2661288515401</v>
      </c>
      <c r="AZ279" s="16">
        <v>1643.3972661064399</v>
      </c>
      <c r="BA279" s="16">
        <v>1637.52840336134</v>
      </c>
      <c r="BB279" s="33">
        <f t="shared" si="55"/>
        <v>20037.685781512599</v>
      </c>
      <c r="BC279" s="16">
        <f t="shared" si="56"/>
        <v>2600</v>
      </c>
      <c r="BD279" s="16">
        <f t="shared" si="59"/>
        <v>2000</v>
      </c>
      <c r="BE279" s="16">
        <f t="shared" si="59"/>
        <v>1300</v>
      </c>
      <c r="BF279" s="16">
        <f t="shared" si="59"/>
        <v>1300</v>
      </c>
      <c r="BG279" s="16">
        <f t="shared" si="59"/>
        <v>2500</v>
      </c>
      <c r="BH279" s="16">
        <f t="shared" si="59"/>
        <v>2500</v>
      </c>
      <c r="BI279" s="16">
        <f t="shared" si="59"/>
        <v>1800</v>
      </c>
      <c r="BJ279" s="16">
        <f t="shared" si="59"/>
        <v>1600</v>
      </c>
      <c r="BK279" s="16">
        <f t="shared" si="59"/>
        <v>1400</v>
      </c>
      <c r="BL279" s="16">
        <f t="shared" si="60"/>
        <v>800</v>
      </c>
      <c r="BM279" s="16">
        <f t="shared" si="60"/>
        <v>100</v>
      </c>
      <c r="BN279" s="16">
        <f t="shared" si="60"/>
        <v>2100</v>
      </c>
      <c r="BO279" s="39"/>
      <c r="BP279" s="39"/>
      <c r="BQ279" s="39"/>
      <c r="BR279" s="39"/>
      <c r="BS279" s="33"/>
      <c r="BT279" s="33"/>
      <c r="BU279" s="33"/>
      <c r="BV279" s="33"/>
      <c r="BW279" s="33"/>
      <c r="BX279" s="33"/>
      <c r="BY279" s="33"/>
      <c r="BZ279" s="33"/>
      <c r="CA279" s="33"/>
      <c r="CB279" s="33"/>
      <c r="CC279" s="33"/>
      <c r="CD279" s="33"/>
      <c r="CE279" s="33"/>
      <c r="CF279" s="33"/>
      <c r="CG279" s="30">
        <f t="shared" si="57"/>
        <v>6.8456851960350243E-2</v>
      </c>
      <c r="CH279" s="30">
        <f t="shared" si="58"/>
        <v>4.3042448002030059E-3</v>
      </c>
    </row>
    <row r="280" spans="1:256" x14ac:dyDescent="0.25">
      <c r="A280" s="13"/>
      <c r="B280" s="14" t="s">
        <v>549</v>
      </c>
      <c r="C280" s="15">
        <v>10</v>
      </c>
      <c r="D280" s="14" t="s">
        <v>260</v>
      </c>
      <c r="E280" s="14" t="s">
        <v>197</v>
      </c>
      <c r="F280" s="16">
        <v>99.58</v>
      </c>
      <c r="G280" s="16">
        <v>809.85</v>
      </c>
      <c r="H280" s="16">
        <v>1158.3800000000001</v>
      </c>
      <c r="I280" s="16">
        <v>118</v>
      </c>
      <c r="J280" s="16">
        <v>1548.11</v>
      </c>
      <c r="K280" s="16">
        <v>896.73</v>
      </c>
      <c r="L280" s="16">
        <v>1531.33</v>
      </c>
      <c r="M280" s="16">
        <v>2460.8200000000002</v>
      </c>
      <c r="N280" s="16">
        <v>2377.65</v>
      </c>
      <c r="O280" s="16">
        <v>2241.11</v>
      </c>
      <c r="P280" s="16">
        <v>2616.2600000000002</v>
      </c>
      <c r="Q280" s="16">
        <v>2522.75</v>
      </c>
      <c r="R280" s="16">
        <v>1333.53</v>
      </c>
      <c r="S280" s="16">
        <v>950.43</v>
      </c>
      <c r="T280" s="16">
        <v>455.64</v>
      </c>
      <c r="U280" s="16">
        <v>357.26</v>
      </c>
      <c r="V280" s="16">
        <v>603.91999999999996</v>
      </c>
      <c r="W280" s="16">
        <v>179.8</v>
      </c>
      <c r="X280" s="16">
        <v>247.52</v>
      </c>
      <c r="Y280" s="16">
        <v>162.62</v>
      </c>
      <c r="Z280" s="16">
        <v>-368.62</v>
      </c>
      <c r="AA280" s="16">
        <v>-187.14</v>
      </c>
      <c r="AB280" s="16">
        <v>137.97</v>
      </c>
      <c r="AC280" s="16">
        <v>778.29</v>
      </c>
      <c r="AD280" s="16">
        <v>741.48</v>
      </c>
      <c r="AE280" s="16">
        <v>1124.53</v>
      </c>
      <c r="AF280" s="16">
        <v>2327.94</v>
      </c>
      <c r="AG280" s="16">
        <v>902.24</v>
      </c>
      <c r="AH280" s="16">
        <v>537.89</v>
      </c>
      <c r="AI280" s="16">
        <v>989.95</v>
      </c>
      <c r="AJ280" s="16">
        <v>104.57</v>
      </c>
      <c r="AK280" s="16">
        <v>-620.42999999999995</v>
      </c>
      <c r="AL280" s="16">
        <v>-838.69</v>
      </c>
      <c r="AM280" s="16">
        <v>-322.83</v>
      </c>
      <c r="AN280" s="16">
        <v>490.33</v>
      </c>
      <c r="AO280" s="16">
        <v>94.139596638654197</v>
      </c>
      <c r="AP280" s="16">
        <v>54.181050420164397</v>
      </c>
      <c r="AQ280" s="16">
        <v>14.2225042016844</v>
      </c>
      <c r="AR280" s="16">
        <v>-25.736042016805602</v>
      </c>
      <c r="AS280" s="16">
        <v>-65.694588235295399</v>
      </c>
      <c r="AT280" s="16">
        <v>-105.653134453785</v>
      </c>
      <c r="AU280" s="16">
        <v>-145.61168067226501</v>
      </c>
      <c r="AV280" s="16">
        <v>-185.570226890756</v>
      </c>
      <c r="AW280" s="16">
        <v>-225.528773109246</v>
      </c>
      <c r="AX280" s="16">
        <v>-265.48731932773597</v>
      </c>
      <c r="AY280" s="16">
        <v>-305.445865546216</v>
      </c>
      <c r="AZ280" s="16">
        <v>-345.40441176470603</v>
      </c>
      <c r="BA280" s="16">
        <v>-385.36295798319497</v>
      </c>
      <c r="BB280" s="33">
        <f t="shared" si="55"/>
        <v>-1987.0914453781572</v>
      </c>
      <c r="BC280" s="16">
        <f t="shared" si="56"/>
        <v>-300</v>
      </c>
      <c r="BD280" s="16">
        <f t="shared" si="59"/>
        <v>-400</v>
      </c>
      <c r="BE280" s="16">
        <f t="shared" si="59"/>
        <v>-800</v>
      </c>
      <c r="BF280" s="16">
        <f t="shared" si="59"/>
        <v>-300</v>
      </c>
      <c r="BG280" s="16">
        <f t="shared" si="59"/>
        <v>-200</v>
      </c>
      <c r="BH280" s="16">
        <f t="shared" si="59"/>
        <v>-400</v>
      </c>
      <c r="BI280" s="16">
        <f t="shared" si="59"/>
        <v>0</v>
      </c>
      <c r="BJ280" s="16">
        <f t="shared" si="59"/>
        <v>200</v>
      </c>
      <c r="BK280" s="16">
        <f t="shared" si="59"/>
        <v>300</v>
      </c>
      <c r="BL280" s="16">
        <f t="shared" si="60"/>
        <v>100</v>
      </c>
      <c r="BM280" s="16">
        <f t="shared" si="60"/>
        <v>-200</v>
      </c>
      <c r="BN280" s="16">
        <f t="shared" si="60"/>
        <v>0</v>
      </c>
      <c r="BO280" s="39"/>
      <c r="BP280" s="39"/>
      <c r="BQ280" s="39"/>
      <c r="BR280" s="39"/>
      <c r="BS280" s="33"/>
      <c r="BT280" s="33"/>
      <c r="BU280" s="33"/>
      <c r="BV280" s="33"/>
      <c r="BW280" s="33"/>
      <c r="BX280" s="33"/>
      <c r="BY280" s="33"/>
      <c r="BZ280" s="33"/>
      <c r="CA280" s="33"/>
      <c r="CB280" s="33"/>
      <c r="CC280" s="33"/>
      <c r="CD280" s="33"/>
      <c r="CE280" s="33"/>
      <c r="CF280" s="33"/>
      <c r="CG280" s="30">
        <f t="shared" si="57"/>
        <v>0.45560773663175008</v>
      </c>
      <c r="CH280" s="30">
        <f t="shared" si="58"/>
        <v>0.19402668508259041</v>
      </c>
    </row>
    <row r="281" spans="1:256" x14ac:dyDescent="0.25">
      <c r="A281" s="13"/>
      <c r="B281" s="17" t="s">
        <v>550</v>
      </c>
      <c r="C281" s="18">
        <v>10</v>
      </c>
      <c r="D281" s="17" t="s">
        <v>260</v>
      </c>
      <c r="E281" s="17" t="s">
        <v>551</v>
      </c>
      <c r="F281" s="19">
        <v>12092.73</v>
      </c>
      <c r="G281" s="19">
        <v>12485.24</v>
      </c>
      <c r="H281" s="19">
        <v>12440.44</v>
      </c>
      <c r="I281" s="19">
        <v>13559.41</v>
      </c>
      <c r="J281" s="19">
        <v>12705.17</v>
      </c>
      <c r="K281" s="19">
        <v>12012.69</v>
      </c>
      <c r="L281" s="19">
        <v>10707.36</v>
      </c>
      <c r="M281" s="19">
        <v>10419.32</v>
      </c>
      <c r="N281" s="19">
        <v>11516.91</v>
      </c>
      <c r="O281" s="19">
        <v>11414.81</v>
      </c>
      <c r="P281" s="19">
        <v>12001.64</v>
      </c>
      <c r="Q281" s="19">
        <v>12332.19</v>
      </c>
      <c r="R281" s="19">
        <v>12431.18</v>
      </c>
      <c r="S281" s="19">
        <v>11494.15</v>
      </c>
      <c r="T281" s="19">
        <v>12323.61</v>
      </c>
      <c r="U281" s="19">
        <v>12666.25</v>
      </c>
      <c r="V281" s="19">
        <v>11425.84</v>
      </c>
      <c r="W281" s="19">
        <v>10404.870000000001</v>
      </c>
      <c r="X281" s="19">
        <v>9597.7199999999993</v>
      </c>
      <c r="Y281" s="19">
        <v>8674.32</v>
      </c>
      <c r="Z281" s="19">
        <v>8588.16</v>
      </c>
      <c r="AA281" s="19">
        <v>9123.67</v>
      </c>
      <c r="AB281" s="19">
        <v>8961.86</v>
      </c>
      <c r="AC281" s="19">
        <v>10065.73</v>
      </c>
      <c r="AD281" s="19">
        <v>10656.68</v>
      </c>
      <c r="AE281" s="19">
        <v>9211.7199999999993</v>
      </c>
      <c r="AF281" s="19">
        <v>9588.86</v>
      </c>
      <c r="AG281" s="19">
        <v>8624.44</v>
      </c>
      <c r="AH281" s="19">
        <v>9425.7000000000007</v>
      </c>
      <c r="AI281" s="19">
        <v>8275.4500000000007</v>
      </c>
      <c r="AJ281" s="19">
        <v>7493.71</v>
      </c>
      <c r="AK281" s="19">
        <v>7045.75</v>
      </c>
      <c r="AL281" s="19">
        <v>6944.81</v>
      </c>
      <c r="AM281" s="19">
        <v>6604.82</v>
      </c>
      <c r="AN281" s="19">
        <v>5366.29</v>
      </c>
      <c r="AO281" s="19">
        <v>7058.8110420168096</v>
      </c>
      <c r="AP281" s="19">
        <v>6881.6283221288504</v>
      </c>
      <c r="AQ281" s="19">
        <v>6704.4456022409004</v>
      </c>
      <c r="AR281" s="19">
        <v>6527.2628823529403</v>
      </c>
      <c r="AS281" s="19">
        <v>6350.0801624649903</v>
      </c>
      <c r="AT281" s="19">
        <v>6172.8974425770302</v>
      </c>
      <c r="AU281" s="19">
        <v>5995.7147226890802</v>
      </c>
      <c r="AV281" s="19">
        <v>5818.5320028011201</v>
      </c>
      <c r="AW281" s="19">
        <v>5641.3492829131701</v>
      </c>
      <c r="AX281" s="19">
        <v>5464.1665630252101</v>
      </c>
      <c r="AY281" s="19">
        <v>5286.98384313726</v>
      </c>
      <c r="AZ281" s="19">
        <v>5109.8011232493</v>
      </c>
      <c r="BA281" s="19">
        <v>4932.6184033613499</v>
      </c>
      <c r="BB281" s="33">
        <f t="shared" si="55"/>
        <v>70885.480352941202</v>
      </c>
      <c r="BC281" s="19">
        <f t="shared" si="56"/>
        <v>7800</v>
      </c>
      <c r="BD281" s="19">
        <f t="shared" si="59"/>
        <v>6800</v>
      </c>
      <c r="BE281" s="19">
        <f t="shared" si="59"/>
        <v>7100</v>
      </c>
      <c r="BF281" s="19">
        <f t="shared" si="59"/>
        <v>6300</v>
      </c>
      <c r="BG281" s="19">
        <f t="shared" si="59"/>
        <v>6900</v>
      </c>
      <c r="BH281" s="19">
        <f t="shared" si="59"/>
        <v>6100</v>
      </c>
      <c r="BI281" s="19">
        <f t="shared" si="59"/>
        <v>5500</v>
      </c>
      <c r="BJ281" s="19">
        <f t="shared" si="59"/>
        <v>5200</v>
      </c>
      <c r="BK281" s="19">
        <f t="shared" si="59"/>
        <v>5100</v>
      </c>
      <c r="BL281" s="19">
        <f t="shared" si="60"/>
        <v>4900</v>
      </c>
      <c r="BM281" s="19">
        <f t="shared" si="60"/>
        <v>4000</v>
      </c>
      <c r="BN281" s="19">
        <f t="shared" si="60"/>
        <v>5200</v>
      </c>
      <c r="BO281" s="39"/>
      <c r="BP281" s="39"/>
      <c r="BQ281" s="39"/>
      <c r="BR281" s="39"/>
      <c r="BS281" s="33"/>
      <c r="BT281" s="33"/>
      <c r="BU281" s="33"/>
      <c r="BV281" s="33"/>
      <c r="BW281" s="33"/>
      <c r="BX281" s="33"/>
      <c r="BY281" s="33"/>
      <c r="BZ281" s="33"/>
      <c r="CA281" s="33"/>
      <c r="CB281" s="33"/>
      <c r="CC281" s="33"/>
      <c r="CD281" s="33"/>
      <c r="CE281" s="33"/>
      <c r="CF281" s="33"/>
      <c r="CG281" s="30">
        <f t="shared" si="57"/>
        <v>0.88686325610499894</v>
      </c>
      <c r="CH281" s="30">
        <f t="shared" si="58"/>
        <v>0.77198662455505951</v>
      </c>
    </row>
    <row r="282" spans="1:256" s="4" customFormat="1" x14ac:dyDescent="0.25">
      <c r="A282" s="10"/>
      <c r="B282" s="5"/>
      <c r="C282" s="6"/>
      <c r="D282" s="5" t="s">
        <v>552</v>
      </c>
      <c r="E282" s="5"/>
      <c r="F282" s="9">
        <f t="shared" ref="F282:BA282" si="61">SUBTOTAL(9,F134:F281)</f>
        <v>917559.02999999991</v>
      </c>
      <c r="G282" s="9">
        <f t="shared" si="61"/>
        <v>913965.38999999966</v>
      </c>
      <c r="H282" s="9">
        <f t="shared" si="61"/>
        <v>916005.34999999963</v>
      </c>
      <c r="I282" s="9">
        <f t="shared" si="61"/>
        <v>907984.03000000014</v>
      </c>
      <c r="J282" s="9">
        <f t="shared" si="61"/>
        <v>910443.87000000034</v>
      </c>
      <c r="K282" s="9">
        <f t="shared" si="61"/>
        <v>930378.55999999959</v>
      </c>
      <c r="L282" s="9">
        <f t="shared" si="61"/>
        <v>921394.29999999946</v>
      </c>
      <c r="M282" s="9">
        <f t="shared" si="61"/>
        <v>928518.64000000013</v>
      </c>
      <c r="N282" s="9">
        <f t="shared" si="61"/>
        <v>926740.79</v>
      </c>
      <c r="O282" s="9">
        <f t="shared" si="61"/>
        <v>922391.03000000038</v>
      </c>
      <c r="P282" s="9">
        <f t="shared" si="61"/>
        <v>943395.55000000028</v>
      </c>
      <c r="Q282" s="9">
        <f t="shared" si="61"/>
        <v>953126.64999999956</v>
      </c>
      <c r="R282" s="9">
        <f t="shared" si="61"/>
        <v>961249.9299999997</v>
      </c>
      <c r="S282" s="9">
        <f t="shared" si="61"/>
        <v>957846.66000000027</v>
      </c>
      <c r="T282" s="9">
        <f t="shared" si="61"/>
        <v>978135.2300000001</v>
      </c>
      <c r="U282" s="9">
        <f t="shared" si="61"/>
        <v>966413.89</v>
      </c>
      <c r="V282" s="9">
        <f t="shared" si="61"/>
        <v>970813.63999999955</v>
      </c>
      <c r="W282" s="9">
        <f t="shared" si="61"/>
        <v>971036.24999999942</v>
      </c>
      <c r="X282" s="9">
        <f t="shared" si="61"/>
        <v>976643.52999999991</v>
      </c>
      <c r="Y282" s="9">
        <f t="shared" si="61"/>
        <v>970506.54999999958</v>
      </c>
      <c r="Z282" s="9">
        <f t="shared" si="61"/>
        <v>965955.31000000017</v>
      </c>
      <c r="AA282" s="9">
        <f t="shared" si="61"/>
        <v>954623.86999999988</v>
      </c>
      <c r="AB282" s="9">
        <f t="shared" si="61"/>
        <v>954888.69999999972</v>
      </c>
      <c r="AC282" s="9">
        <f t="shared" si="61"/>
        <v>961532.37999999977</v>
      </c>
      <c r="AD282" s="9">
        <f t="shared" si="61"/>
        <v>962527.61</v>
      </c>
      <c r="AE282" s="9">
        <f t="shared" si="61"/>
        <v>972537.52999999956</v>
      </c>
      <c r="AF282" s="9">
        <f t="shared" si="61"/>
        <v>978150.72000000032</v>
      </c>
      <c r="AG282" s="9">
        <f t="shared" si="61"/>
        <v>973030.3</v>
      </c>
      <c r="AH282" s="9">
        <f t="shared" si="61"/>
        <v>983714.44000000076</v>
      </c>
      <c r="AI282" s="9">
        <f t="shared" si="61"/>
        <v>971923.41000000015</v>
      </c>
      <c r="AJ282" s="9">
        <f t="shared" si="61"/>
        <v>964499.32999999938</v>
      </c>
      <c r="AK282" s="9">
        <f t="shared" si="61"/>
        <v>971511.16999999993</v>
      </c>
      <c r="AL282" s="9">
        <f t="shared" si="61"/>
        <v>972458.49999999977</v>
      </c>
      <c r="AM282" s="9">
        <f t="shared" si="61"/>
        <v>956494.10999999975</v>
      </c>
      <c r="AN282" s="9">
        <f t="shared" si="61"/>
        <v>949303.36000000034</v>
      </c>
      <c r="AO282" s="9">
        <f t="shared" si="61"/>
        <v>984115.04416806716</v>
      </c>
      <c r="AP282" s="9">
        <f t="shared" si="61"/>
        <v>985871.11866946809</v>
      </c>
      <c r="AQ282" s="9">
        <f t="shared" si="61"/>
        <v>987627.19317086833</v>
      </c>
      <c r="AR282" s="9">
        <f t="shared" si="61"/>
        <v>989383.26767226867</v>
      </c>
      <c r="AS282" s="9">
        <f t="shared" si="61"/>
        <v>991139.34217367007</v>
      </c>
      <c r="AT282" s="9">
        <f t="shared" si="61"/>
        <v>992895.41667506949</v>
      </c>
      <c r="AU282" s="9">
        <f t="shared" si="61"/>
        <v>994651.49117647053</v>
      </c>
      <c r="AV282" s="9">
        <f t="shared" si="61"/>
        <v>996407.56567787146</v>
      </c>
      <c r="AW282" s="9">
        <f t="shared" si="61"/>
        <v>998163.64017927099</v>
      </c>
      <c r="AX282" s="9">
        <f t="shared" si="61"/>
        <v>999919.71468067227</v>
      </c>
      <c r="AY282" s="9">
        <f t="shared" si="61"/>
        <v>1001675.789182073</v>
      </c>
      <c r="AZ282" s="9">
        <f t="shared" si="61"/>
        <v>1003431.8636834736</v>
      </c>
      <c r="BA282" s="9">
        <f t="shared" si="61"/>
        <v>1005187.9381848736</v>
      </c>
      <c r="BB282" s="33">
        <f t="shared" si="55"/>
        <v>11946354.341126049</v>
      </c>
      <c r="BC282" s="9">
        <f t="shared" si="56"/>
        <v>987800</v>
      </c>
      <c r="BD282" s="9">
        <f t="shared" si="59"/>
        <v>998100</v>
      </c>
      <c r="BE282" s="9">
        <f t="shared" si="59"/>
        <v>1003900</v>
      </c>
      <c r="BF282" s="9">
        <f t="shared" si="59"/>
        <v>998600</v>
      </c>
      <c r="BG282" s="9">
        <f t="shared" si="59"/>
        <v>1009600</v>
      </c>
      <c r="BH282" s="9">
        <f t="shared" si="59"/>
        <v>997500</v>
      </c>
      <c r="BI282" s="9">
        <f t="shared" si="59"/>
        <v>989900</v>
      </c>
      <c r="BJ282" s="9">
        <f t="shared" si="59"/>
        <v>997100</v>
      </c>
      <c r="BK282" s="9">
        <f t="shared" si="59"/>
        <v>998000</v>
      </c>
      <c r="BL282" s="9">
        <f t="shared" si="60"/>
        <v>981600</v>
      </c>
      <c r="BM282" s="9">
        <f t="shared" si="60"/>
        <v>974300</v>
      </c>
      <c r="BN282" s="9">
        <f t="shared" si="60"/>
        <v>1010000</v>
      </c>
      <c r="BO282" s="39"/>
      <c r="BP282" s="39"/>
      <c r="BQ282" s="39"/>
      <c r="BR282" s="39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0">
        <f t="shared" si="57"/>
        <v>0.79162535266381617</v>
      </c>
      <c r="CH282" s="30">
        <f t="shared" si="58"/>
        <v>0.60669147451925787</v>
      </c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  <c r="FY282" s="10"/>
      <c r="FZ282" s="10"/>
      <c r="GA282" s="10"/>
      <c r="GB282" s="10"/>
      <c r="GC282" s="10"/>
      <c r="GD282" s="10"/>
      <c r="GE282" s="10"/>
      <c r="GF282" s="10"/>
      <c r="GG282" s="10"/>
      <c r="GH282" s="10"/>
      <c r="GI282" s="10"/>
      <c r="GJ282" s="10"/>
      <c r="GK282" s="10"/>
      <c r="GL282" s="10"/>
      <c r="GM282" s="10"/>
      <c r="GN282" s="10"/>
      <c r="GO282" s="10"/>
      <c r="GP282" s="10"/>
      <c r="GQ282" s="10"/>
      <c r="GR282" s="10"/>
      <c r="GS282" s="10"/>
      <c r="GT282" s="10"/>
      <c r="GU282" s="10"/>
      <c r="GV282" s="10"/>
      <c r="GW282" s="10"/>
      <c r="GX282" s="10"/>
      <c r="GY282" s="10"/>
      <c r="GZ282" s="10"/>
      <c r="HA282" s="10"/>
      <c r="HB282" s="10"/>
      <c r="HC282" s="10"/>
      <c r="HD282" s="10"/>
      <c r="HE282" s="10"/>
      <c r="HF282" s="10"/>
      <c r="HG282" s="10"/>
      <c r="HH282" s="10"/>
      <c r="HI282" s="10"/>
      <c r="HJ282" s="10"/>
      <c r="HK282" s="10"/>
      <c r="HL282" s="10"/>
      <c r="HM282" s="10"/>
      <c r="HN282" s="10"/>
      <c r="HO282" s="10"/>
      <c r="HP282" s="10"/>
      <c r="HQ282" s="10"/>
      <c r="HR282" s="10"/>
      <c r="HS282" s="10"/>
      <c r="HT282" s="10"/>
      <c r="HU282" s="10"/>
      <c r="HV282" s="10"/>
      <c r="HW282" s="10"/>
      <c r="HX282" s="10"/>
      <c r="HY282" s="10"/>
      <c r="HZ282" s="10"/>
      <c r="IA282" s="10"/>
      <c r="IB282" s="10"/>
      <c r="IC282" s="10"/>
      <c r="ID282" s="10"/>
      <c r="IE282" s="10"/>
      <c r="IF282" s="10"/>
      <c r="IG282" s="10"/>
      <c r="IH282" s="10"/>
      <c r="II282" s="10"/>
      <c r="IJ282" s="10"/>
      <c r="IK282" s="10"/>
      <c r="IL282" s="10"/>
      <c r="IM282" s="10"/>
      <c r="IN282" s="10"/>
      <c r="IO282" s="10"/>
      <c r="IP282" s="10"/>
      <c r="IQ282" s="10"/>
      <c r="IR282" s="10"/>
      <c r="IS282" s="10"/>
      <c r="IT282" s="10"/>
      <c r="IU282" s="10"/>
      <c r="IV282" s="10"/>
    </row>
    <row r="283" spans="1:256" s="4" customFormat="1" x14ac:dyDescent="0.25">
      <c r="A283" s="10"/>
      <c r="B283" s="5"/>
      <c r="C283" s="6"/>
      <c r="D283" s="5" t="s">
        <v>553</v>
      </c>
      <c r="E283" s="5"/>
      <c r="F283" s="9">
        <f t="shared" ref="F283:BA283" si="62">SUBTOTAL(9,F6:F281)</f>
        <v>-190893.40999999968</v>
      </c>
      <c r="G283" s="9">
        <f t="shared" si="62"/>
        <v>-199549.54999999976</v>
      </c>
      <c r="H283" s="9">
        <f t="shared" si="62"/>
        <v>-205997.46999999831</v>
      </c>
      <c r="I283" s="9">
        <f t="shared" si="62"/>
        <v>-218106.18999999954</v>
      </c>
      <c r="J283" s="9">
        <f t="shared" si="62"/>
        <v>-195148.1399999992</v>
      </c>
      <c r="K283" s="9">
        <f t="shared" si="62"/>
        <v>-164858.149999999</v>
      </c>
      <c r="L283" s="9">
        <f t="shared" si="62"/>
        <v>-159688.72000000055</v>
      </c>
      <c r="M283" s="9">
        <f t="shared" si="62"/>
        <v>-168801.79999999946</v>
      </c>
      <c r="N283" s="9">
        <f t="shared" si="62"/>
        <v>-175458.09000000017</v>
      </c>
      <c r="O283" s="9">
        <f t="shared" si="62"/>
        <v>-204761.27000000031</v>
      </c>
      <c r="P283" s="9">
        <f t="shared" si="62"/>
        <v>-177589.19000000024</v>
      </c>
      <c r="Q283" s="9">
        <f t="shared" si="62"/>
        <v>-167277.37999999724</v>
      </c>
      <c r="R283" s="9">
        <f t="shared" si="62"/>
        <v>-150899.79999999862</v>
      </c>
      <c r="S283" s="9">
        <f t="shared" si="62"/>
        <v>-165735.62999999939</v>
      </c>
      <c r="T283" s="9">
        <f t="shared" si="62"/>
        <v>-185213.17999999953</v>
      </c>
      <c r="U283" s="9">
        <f t="shared" si="62"/>
        <v>-191377.98999999918</v>
      </c>
      <c r="V283" s="9">
        <f t="shared" si="62"/>
        <v>-188523.13999999987</v>
      </c>
      <c r="W283" s="9">
        <f t="shared" si="62"/>
        <v>-193390.50999999983</v>
      </c>
      <c r="X283" s="9">
        <f t="shared" si="62"/>
        <v>-214093.53000000163</v>
      </c>
      <c r="Y283" s="9">
        <f t="shared" si="62"/>
        <v>-201609.32999999978</v>
      </c>
      <c r="Z283" s="9">
        <f t="shared" si="62"/>
        <v>-226556.17000000208</v>
      </c>
      <c r="AA283" s="9">
        <f t="shared" si="62"/>
        <v>-235457.60000000108</v>
      </c>
      <c r="AB283" s="9">
        <f t="shared" si="62"/>
        <v>-217327.86000000162</v>
      </c>
      <c r="AC283" s="9">
        <f t="shared" si="62"/>
        <v>-203664.98999999967</v>
      </c>
      <c r="AD283" s="9">
        <f t="shared" si="62"/>
        <v>-180617.42999999935</v>
      </c>
      <c r="AE283" s="9">
        <f t="shared" si="62"/>
        <v>-170844.17000000059</v>
      </c>
      <c r="AF283" s="9">
        <f t="shared" si="62"/>
        <v>-184103.61999999924</v>
      </c>
      <c r="AG283" s="9">
        <f t="shared" si="62"/>
        <v>-168848.65000000072</v>
      </c>
      <c r="AH283" s="9">
        <f t="shared" si="62"/>
        <v>-158095.36999999796</v>
      </c>
      <c r="AI283" s="9">
        <f t="shared" si="62"/>
        <v>-180032.80999999962</v>
      </c>
      <c r="AJ283" s="9">
        <f t="shared" si="62"/>
        <v>-184054.89000000065</v>
      </c>
      <c r="AK283" s="9">
        <f t="shared" si="62"/>
        <v>-200637.53000000142</v>
      </c>
      <c r="AL283" s="9">
        <f t="shared" si="62"/>
        <v>-233754.04000000042</v>
      </c>
      <c r="AM283" s="9">
        <f t="shared" si="62"/>
        <v>-235947.5099999989</v>
      </c>
      <c r="AN283" s="9">
        <f t="shared" si="62"/>
        <v>-217965.53999999931</v>
      </c>
      <c r="AO283" s="9">
        <f t="shared" si="62"/>
        <v>-202308.99031932486</v>
      </c>
      <c r="AP283" s="9">
        <f t="shared" si="62"/>
        <v>-201142.95553781456</v>
      </c>
      <c r="AQ283" s="9">
        <f t="shared" si="62"/>
        <v>-201997.48709243641</v>
      </c>
      <c r="AR283" s="9">
        <f t="shared" si="62"/>
        <v>-202852.0186470584</v>
      </c>
      <c r="AS283" s="9">
        <f t="shared" si="62"/>
        <v>-203706.55020168266</v>
      </c>
      <c r="AT283" s="9">
        <f t="shared" si="62"/>
        <v>-204561.08175630451</v>
      </c>
      <c r="AU283" s="9">
        <f t="shared" si="62"/>
        <v>-205415.61331092505</v>
      </c>
      <c r="AV283" s="9">
        <f t="shared" si="62"/>
        <v>-206270.1448655467</v>
      </c>
      <c r="AW283" s="9">
        <f t="shared" si="62"/>
        <v>-207124.67642016543</v>
      </c>
      <c r="AX283" s="9">
        <f t="shared" si="62"/>
        <v>-207979.20797479036</v>
      </c>
      <c r="AY283" s="9">
        <f t="shared" si="62"/>
        <v>-208833.73952940942</v>
      </c>
      <c r="AZ283" s="9">
        <f t="shared" si="62"/>
        <v>-209688.27108403342</v>
      </c>
      <c r="BA283" s="9">
        <f t="shared" si="62"/>
        <v>-210542.80263865698</v>
      </c>
      <c r="BB283" s="33">
        <f t="shared" si="55"/>
        <v>-2470114.5490588234</v>
      </c>
      <c r="BC283" s="9">
        <f>AD283/SUM($AD283:$AO283)*$BB283</f>
        <v>-192535.69408922765</v>
      </c>
      <c r="BD283" s="9">
        <f>AE283/SUM($AD283:$AO283)*$BB283</f>
        <v>-182117.53346312276</v>
      </c>
      <c r="BE283" s="9">
        <f t="shared" ref="BE283:BN283" si="63">AF283/SUM($AD283:$AO283)*$BB283</f>
        <v>-196251.9246400494</v>
      </c>
      <c r="BF283" s="9">
        <f t="shared" si="63"/>
        <v>-179990.33661247051</v>
      </c>
      <c r="BG283" s="9">
        <f t="shared" si="63"/>
        <v>-168527.488156835</v>
      </c>
      <c r="BH283" s="9">
        <f t="shared" si="63"/>
        <v>-191912.49721681952</v>
      </c>
      <c r="BI283" s="9">
        <f t="shared" si="63"/>
        <v>-196199.97913084412</v>
      </c>
      <c r="BJ283" s="9">
        <f t="shared" si="63"/>
        <v>-213876.84510237272</v>
      </c>
      <c r="BK283" s="9">
        <f t="shared" si="63"/>
        <v>-249178.58889677105</v>
      </c>
      <c r="BL283" s="9">
        <f t="shared" si="63"/>
        <v>-251516.79772253949</v>
      </c>
      <c r="BM283" s="9">
        <f t="shared" si="63"/>
        <v>-232348.26523350118</v>
      </c>
      <c r="BN283" s="9">
        <f t="shared" si="63"/>
        <v>-215658.59879427025</v>
      </c>
      <c r="BO283" s="39"/>
      <c r="BP283" s="39"/>
      <c r="BQ283" s="39"/>
      <c r="BR283" s="39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29"/>
      <c r="CH283" s="29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  <c r="FY283" s="10"/>
      <c r="FZ283" s="10"/>
      <c r="GA283" s="10"/>
      <c r="GB283" s="10"/>
      <c r="GC283" s="10"/>
      <c r="GD283" s="10"/>
      <c r="GE283" s="10"/>
      <c r="GF283" s="10"/>
      <c r="GG283" s="10"/>
      <c r="GH283" s="10"/>
      <c r="GI283" s="10"/>
      <c r="GJ283" s="10"/>
      <c r="GK283" s="10"/>
      <c r="GL283" s="10"/>
      <c r="GM283" s="10"/>
      <c r="GN283" s="10"/>
      <c r="GO283" s="10"/>
      <c r="GP283" s="10"/>
      <c r="GQ283" s="10"/>
      <c r="GR283" s="10"/>
      <c r="GS283" s="10"/>
      <c r="GT283" s="10"/>
      <c r="GU283" s="10"/>
      <c r="GV283" s="10"/>
      <c r="GW283" s="10"/>
      <c r="GX283" s="10"/>
      <c r="GY283" s="10"/>
      <c r="GZ283" s="10"/>
      <c r="HA283" s="10"/>
      <c r="HB283" s="10"/>
      <c r="HC283" s="10"/>
      <c r="HD283" s="10"/>
      <c r="HE283" s="10"/>
      <c r="HF283" s="10"/>
      <c r="HG283" s="10"/>
      <c r="HH283" s="10"/>
      <c r="HI283" s="10"/>
      <c r="HJ283" s="10"/>
      <c r="HK283" s="10"/>
      <c r="HL283" s="10"/>
      <c r="HM283" s="10"/>
      <c r="HN283" s="10"/>
      <c r="HO283" s="10"/>
      <c r="HP283" s="10"/>
      <c r="HQ283" s="10"/>
      <c r="HR283" s="10"/>
      <c r="HS283" s="10"/>
      <c r="HT283" s="10"/>
      <c r="HU283" s="10"/>
      <c r="HV283" s="10"/>
      <c r="HW283" s="10"/>
      <c r="HX283" s="10"/>
      <c r="HY283" s="10"/>
      <c r="HZ283" s="10"/>
      <c r="IA283" s="10"/>
      <c r="IB283" s="10"/>
      <c r="IC283" s="10"/>
      <c r="ID283" s="10"/>
      <c r="IE283" s="10"/>
      <c r="IF283" s="10"/>
      <c r="IG283" s="10"/>
      <c r="IH283" s="10"/>
      <c r="II283" s="10"/>
      <c r="IJ283" s="10"/>
      <c r="IK283" s="10"/>
      <c r="IL283" s="10"/>
      <c r="IM283" s="10"/>
      <c r="IN283" s="10"/>
      <c r="IO283" s="10"/>
      <c r="IP283" s="10"/>
      <c r="IQ283" s="10"/>
      <c r="IR283" s="10"/>
      <c r="IS283" s="10"/>
      <c r="IT283" s="10"/>
      <c r="IU283" s="10"/>
      <c r="IV283" s="10"/>
    </row>
    <row r="285" spans="1:256" ht="16.5" thickBot="1" x14ac:dyDescent="0.3">
      <c r="BC285" s="43">
        <f>BC5</f>
        <v>41670</v>
      </c>
      <c r="BD285" s="43">
        <f t="shared" ref="BD285:BN285" si="64">BD5</f>
        <v>41698</v>
      </c>
      <c r="BE285" s="43">
        <f t="shared" si="64"/>
        <v>41729</v>
      </c>
      <c r="BF285" s="43">
        <f t="shared" si="64"/>
        <v>41759</v>
      </c>
      <c r="BG285" s="43">
        <f t="shared" si="64"/>
        <v>41790</v>
      </c>
      <c r="BH285" s="43">
        <f t="shared" si="64"/>
        <v>41820</v>
      </c>
      <c r="BI285" s="43">
        <f t="shared" si="64"/>
        <v>41851</v>
      </c>
      <c r="BJ285" s="43">
        <f t="shared" si="64"/>
        <v>41882</v>
      </c>
      <c r="BK285" s="43">
        <f t="shared" si="64"/>
        <v>41912</v>
      </c>
      <c r="BL285" s="43">
        <f t="shared" si="64"/>
        <v>41943</v>
      </c>
      <c r="BM285" s="43">
        <f t="shared" si="64"/>
        <v>41973</v>
      </c>
      <c r="BN285" s="43">
        <f t="shared" si="64"/>
        <v>42004</v>
      </c>
    </row>
    <row r="286" spans="1:256" x14ac:dyDescent="0.25">
      <c r="AY286" s="12" t="s">
        <v>567</v>
      </c>
      <c r="BC286" s="12">
        <f>BA299</f>
        <v>300000</v>
      </c>
      <c r="BD286" s="12">
        <f t="shared" ref="BD286:BN286" si="65">BB299</f>
        <v>0</v>
      </c>
      <c r="BE286" s="12">
        <f t="shared" ca="1" si="65"/>
        <v>496090.95664737892</v>
      </c>
      <c r="BF286" s="12">
        <f t="shared" ca="1" si="65"/>
        <v>185659.02611615497</v>
      </c>
      <c r="BG286" s="12">
        <f t="shared" ca="1" si="65"/>
        <v>697488.01697296533</v>
      </c>
      <c r="BH286" s="12">
        <f t="shared" ca="1" si="65"/>
        <v>368050.78282741801</v>
      </c>
      <c r="BI286" s="12">
        <f t="shared" ca="1" si="65"/>
        <v>869586.94704825361</v>
      </c>
      <c r="BJ286" s="12">
        <f t="shared" ca="1" si="65"/>
        <v>565159.30324228224</v>
      </c>
      <c r="BK286" s="12">
        <f t="shared" ca="1" si="65"/>
        <v>1068424.8299788835</v>
      </c>
      <c r="BL286" s="12">
        <f t="shared" ca="1" si="65"/>
        <v>784537.88973924681</v>
      </c>
      <c r="BM286" s="12">
        <f t="shared" ca="1" si="65"/>
        <v>1325256.9823925246</v>
      </c>
      <c r="BN286" s="12">
        <f t="shared" ca="1" si="65"/>
        <v>1039158.1947523354</v>
      </c>
    </row>
    <row r="288" spans="1:256" x14ac:dyDescent="0.25">
      <c r="AY288" s="44" t="s">
        <v>574</v>
      </c>
      <c r="BA288" s="12">
        <v>270000</v>
      </c>
      <c r="BC288" s="54">
        <f>SUM(BC6:BC40)/2/365*46*-1</f>
        <v>265659.45205479453</v>
      </c>
      <c r="BD288" s="54">
        <f t="shared" ref="BD288:BN288" si="66">SUM(BD6:BD40)/2/365*46*-1</f>
        <v>266428.21917808219</v>
      </c>
      <c r="BE288" s="54">
        <f t="shared" si="66"/>
        <v>267808.21917808219</v>
      </c>
      <c r="BF288" s="54">
        <f t="shared" si="66"/>
        <v>265539.72602739726</v>
      </c>
      <c r="BG288" s="54">
        <f t="shared" si="66"/>
        <v>267505.75342465751</v>
      </c>
      <c r="BH288" s="54">
        <f t="shared" si="66"/>
        <v>268293.42465753423</v>
      </c>
      <c r="BI288" s="54">
        <f t="shared" si="66"/>
        <v>268173.69863013702</v>
      </c>
      <c r="BJ288" s="54">
        <f t="shared" si="66"/>
        <v>270795.0684931507</v>
      </c>
      <c r="BK288" s="54">
        <f t="shared" si="66"/>
        <v>273315.61643835617</v>
      </c>
      <c r="BL288" s="54">
        <f t="shared" si="66"/>
        <v>271280.27397260274</v>
      </c>
      <c r="BM288" s="54">
        <f t="shared" si="66"/>
        <v>268400.54794520547</v>
      </c>
      <c r="BN288" s="54">
        <f t="shared" si="66"/>
        <v>270171.23287671234</v>
      </c>
    </row>
    <row r="289" spans="51:66" x14ac:dyDescent="0.25">
      <c r="AY289" s="44" t="s">
        <v>575</v>
      </c>
      <c r="BA289" s="12">
        <v>45000</v>
      </c>
      <c r="BC289" s="54">
        <f>SUM(BC41:BC55)/2/365*62</f>
        <v>48079.726027397257</v>
      </c>
      <c r="BD289" s="54">
        <f t="shared" ref="BD289:BN289" si="67">SUM(BD41:BD55)/2/365*62</f>
        <v>47901.369863013701</v>
      </c>
      <c r="BE289" s="54">
        <f t="shared" si="67"/>
        <v>47875.890410958906</v>
      </c>
      <c r="BF289" s="54">
        <f t="shared" si="67"/>
        <v>48326.027397260274</v>
      </c>
      <c r="BG289" s="54">
        <f t="shared" si="67"/>
        <v>48623.28767123288</v>
      </c>
      <c r="BH289" s="54">
        <f t="shared" si="67"/>
        <v>48954.520547945205</v>
      </c>
      <c r="BI289" s="54">
        <f t="shared" si="67"/>
        <v>49234.794520547948</v>
      </c>
      <c r="BJ289" s="54">
        <f t="shared" si="67"/>
        <v>49557.534246575342</v>
      </c>
      <c r="BK289" s="54">
        <f t="shared" si="67"/>
        <v>49854.794520547948</v>
      </c>
      <c r="BL289" s="54">
        <f t="shared" si="67"/>
        <v>49421.643835616444</v>
      </c>
      <c r="BM289" s="54">
        <f t="shared" si="67"/>
        <v>49294.246575342469</v>
      </c>
      <c r="BN289" s="54">
        <f t="shared" si="67"/>
        <v>48818.630136986299</v>
      </c>
    </row>
    <row r="290" spans="51:66" x14ac:dyDescent="0.25">
      <c r="AY290" s="44" t="s">
        <v>576</v>
      </c>
      <c r="BA290" s="12">
        <v>-118000</v>
      </c>
      <c r="BC290" s="12">
        <f>(SUM(BC56:BC282)/2-BC75)/365*28*-1</f>
        <v>-123437.80821917808</v>
      </c>
      <c r="BD290" s="12">
        <f t="shared" ref="BD290:BN290" si="68">(SUM(BD56:BD282)/2-BD75)/365*28*-1</f>
        <v>-123641.09589041096</v>
      </c>
      <c r="BE290" s="12">
        <f t="shared" si="68"/>
        <v>-123015.89041095891</v>
      </c>
      <c r="BF290" s="12">
        <f t="shared" si="68"/>
        <v>-121972.60273972603</v>
      </c>
      <c r="BG290" s="12">
        <f t="shared" si="68"/>
        <v>-123852.05479452056</v>
      </c>
      <c r="BH290" s="12">
        <f t="shared" si="68"/>
        <v>-122973.69863013699</v>
      </c>
      <c r="BI290" s="12">
        <f t="shared" si="68"/>
        <v>-123706.30136986301</v>
      </c>
      <c r="BJ290" s="12">
        <f t="shared" si="68"/>
        <v>-124369.86301369862</v>
      </c>
      <c r="BK290" s="12">
        <f t="shared" si="68"/>
        <v>-122766.57534246575</v>
      </c>
      <c r="BL290" s="12">
        <f t="shared" si="68"/>
        <v>-120438.35616438356</v>
      </c>
      <c r="BM290" s="12">
        <f t="shared" si="68"/>
        <v>-120284.9315068493</v>
      </c>
      <c r="BN290" s="12">
        <f t="shared" si="68"/>
        <v>-124741.91780821918</v>
      </c>
    </row>
    <row r="291" spans="51:66" x14ac:dyDescent="0.25">
      <c r="AY291" s="44" t="s">
        <v>577</v>
      </c>
      <c r="AZ291" s="1"/>
      <c r="BA291" s="12">
        <f>Amort!C43*-1</f>
        <v>-85405.300180165374</v>
      </c>
      <c r="BC291" s="12">
        <f ca="1">OFFSET(Amort!$C$43,COLUMN(Amort!A1),0)*-1</f>
        <v>-82261.932601330322</v>
      </c>
      <c r="BD291" s="12">
        <f ca="1">OFFSET(Amort!$C$43,COLUMN(Amort!B1),0)*-1</f>
        <v>-79107.563235969341</v>
      </c>
      <c r="BE291" s="12">
        <f ca="1">OFFSET(Amort!$C$43,COLUMN(Amort!C1),0)*-1</f>
        <v>-75942.153577829609</v>
      </c>
      <c r="BF291" s="12">
        <f ca="1">OFFSET(Amort!$C$43,COLUMN(Amort!D1),0)*-1</f>
        <v>-72765.664985886382</v>
      </c>
      <c r="BG291" s="12">
        <f ca="1">OFFSET(Amort!$C$43,COLUMN(Amort!E1),0)*-1</f>
        <v>-69578.05868387135</v>
      </c>
      <c r="BH291" s="12">
        <f ca="1">OFFSET(Amort!$C$43,COLUMN(Amort!F1),0)*-1</f>
        <v>-66379.295759799264</v>
      </c>
      <c r="BI291" s="12">
        <f ca="1">OFFSET(Amort!$C$43,COLUMN(Amort!G1),0)*-1</f>
        <v>-63169.337165492929</v>
      </c>
      <c r="BJ291" s="12">
        <f ca="1">OFFSET(Amort!$C$43,COLUMN(Amort!H1),0)*-1</f>
        <v>-59948.143716106526</v>
      </c>
      <c r="BK291" s="12">
        <f ca="1">OFFSET(Amort!$C$43,COLUMN(Amort!I1),0)*-1</f>
        <v>-56715.67608964727</v>
      </c>
      <c r="BL291" s="12">
        <f ca="1">OFFSET(Amort!$C$43,COLUMN(Amort!J1),0)*-1</f>
        <v>-53471.894826495409</v>
      </c>
      <c r="BM291" s="12">
        <f ca="1">OFFSET(Amort!$C$43,COLUMN(Amort!K1),0)*-1</f>
        <v>-50216.760328922515</v>
      </c>
      <c r="BN291" s="12">
        <f ca="1">OFFSET(Amort!$C$43,COLUMN(Amort!L1),0)*-1</f>
        <v>-46950.232860608114</v>
      </c>
    </row>
    <row r="292" spans="51:66" x14ac:dyDescent="0.25">
      <c r="AY292" s="41"/>
      <c r="AZ292" s="1"/>
    </row>
    <row r="293" spans="51:66" x14ac:dyDescent="0.25">
      <c r="AY293" s="41" t="s">
        <v>573</v>
      </c>
      <c r="AZ293" s="1"/>
    </row>
    <row r="294" spans="51:66" x14ac:dyDescent="0.25">
      <c r="AY294" s="41" t="s">
        <v>568</v>
      </c>
      <c r="AZ294" s="1"/>
      <c r="BC294" s="12">
        <f>BA288-BC288</f>
        <v>4340.5479452054715</v>
      </c>
      <c r="BD294" s="12">
        <f>BD288-BC288</f>
        <v>768.76712328766007</v>
      </c>
      <c r="BE294" s="12">
        <f t="shared" ref="BE294:BN294" si="69">BE288-BD288</f>
        <v>1380</v>
      </c>
      <c r="BF294" s="12">
        <f t="shared" si="69"/>
        <v>-2268.4931506849243</v>
      </c>
      <c r="BG294" s="12">
        <f t="shared" si="69"/>
        <v>1966.0273972602445</v>
      </c>
      <c r="BH294" s="12">
        <f t="shared" si="69"/>
        <v>787.67123287671711</v>
      </c>
      <c r="BI294" s="12">
        <f t="shared" si="69"/>
        <v>-119.72602739720605</v>
      </c>
      <c r="BJ294" s="12">
        <f t="shared" si="69"/>
        <v>2621.3698630136787</v>
      </c>
      <c r="BK294" s="12">
        <f t="shared" si="69"/>
        <v>2520.5479452054715</v>
      </c>
      <c r="BL294" s="12">
        <f t="shared" si="69"/>
        <v>-2035.3424657534342</v>
      </c>
      <c r="BM294" s="12">
        <f t="shared" si="69"/>
        <v>-2879.7260273972643</v>
      </c>
      <c r="BN294" s="12">
        <f t="shared" si="69"/>
        <v>1770.6849315068685</v>
      </c>
    </row>
    <row r="295" spans="51:66" x14ac:dyDescent="0.25">
      <c r="AY295" s="41" t="s">
        <v>569</v>
      </c>
      <c r="AZ295" s="1"/>
      <c r="BC295" s="12">
        <f>BA289-BC289</f>
        <v>-3079.726027397257</v>
      </c>
      <c r="BD295" s="12">
        <f t="shared" ref="BD295:BN297" si="70">BD289-BC289</f>
        <v>-178.35616438355646</v>
      </c>
      <c r="BE295" s="12">
        <f t="shared" si="70"/>
        <v>-25.47945205479482</v>
      </c>
      <c r="BF295" s="12">
        <f t="shared" si="70"/>
        <v>450.13698630136787</v>
      </c>
      <c r="BG295" s="12">
        <f t="shared" si="70"/>
        <v>297.26027397260623</v>
      </c>
      <c r="BH295" s="12">
        <f t="shared" si="70"/>
        <v>331.23287671232538</v>
      </c>
      <c r="BI295" s="12">
        <f t="shared" si="70"/>
        <v>280.27397260274302</v>
      </c>
      <c r="BJ295" s="12">
        <f t="shared" si="70"/>
        <v>322.73972602739377</v>
      </c>
      <c r="BK295" s="12">
        <f t="shared" si="70"/>
        <v>297.26027397260623</v>
      </c>
      <c r="BL295" s="12">
        <f t="shared" si="70"/>
        <v>-433.15068493150466</v>
      </c>
      <c r="BM295" s="12">
        <f t="shared" si="70"/>
        <v>-127.3972602739741</v>
      </c>
      <c r="BN295" s="12">
        <f t="shared" si="70"/>
        <v>-475.61643835616997</v>
      </c>
    </row>
    <row r="296" spans="51:66" x14ac:dyDescent="0.25">
      <c r="AY296" s="41" t="s">
        <v>570</v>
      </c>
      <c r="AZ296" s="1"/>
      <c r="BC296" s="12">
        <f>BA290-BC290</f>
        <v>5437.808219178085</v>
      </c>
      <c r="BD296" s="12">
        <f t="shared" si="70"/>
        <v>-203.28767123287253</v>
      </c>
      <c r="BE296" s="12">
        <f t="shared" si="70"/>
        <v>625.2054794520518</v>
      </c>
      <c r="BF296" s="12">
        <f t="shared" si="70"/>
        <v>1043.2876712328725</v>
      </c>
      <c r="BG296" s="12">
        <f t="shared" si="70"/>
        <v>-1879.4520547945285</v>
      </c>
      <c r="BH296" s="12">
        <f t="shared" si="70"/>
        <v>878.35616438357101</v>
      </c>
      <c r="BI296" s="12">
        <f t="shared" si="70"/>
        <v>-732.60273972601863</v>
      </c>
      <c r="BJ296" s="12">
        <f t="shared" si="70"/>
        <v>-663.56164383560827</v>
      </c>
      <c r="BK296" s="12">
        <f t="shared" si="70"/>
        <v>1603.2876712328725</v>
      </c>
      <c r="BL296" s="12">
        <f t="shared" si="70"/>
        <v>2328.2191780821886</v>
      </c>
      <c r="BM296" s="12">
        <f t="shared" si="70"/>
        <v>153.42465753425495</v>
      </c>
      <c r="BN296" s="12">
        <f t="shared" si="70"/>
        <v>-4456.9863013698778</v>
      </c>
    </row>
    <row r="297" spans="51:66" x14ac:dyDescent="0.25">
      <c r="AY297" s="41" t="s">
        <v>571</v>
      </c>
      <c r="AZ297" s="1"/>
      <c r="BC297" s="12">
        <f ca="1">BA291-BC291</f>
        <v>-3143.367578835052</v>
      </c>
      <c r="BD297" s="12">
        <f t="shared" ca="1" si="70"/>
        <v>3154.3693653609807</v>
      </c>
      <c r="BE297" s="12">
        <f t="shared" ca="1" si="70"/>
        <v>3165.4096581397316</v>
      </c>
      <c r="BF297" s="12">
        <f t="shared" ca="1" si="70"/>
        <v>3176.4885919432272</v>
      </c>
      <c r="BG297" s="12">
        <f t="shared" ca="1" si="70"/>
        <v>3187.6063020150323</v>
      </c>
      <c r="BH297" s="12">
        <f t="shared" ca="1" si="70"/>
        <v>3198.7629240720853</v>
      </c>
      <c r="BI297" s="12">
        <f t="shared" ca="1" si="70"/>
        <v>3209.9585943063357</v>
      </c>
      <c r="BJ297" s="12">
        <f t="shared" ca="1" si="70"/>
        <v>3221.1934493864028</v>
      </c>
      <c r="BK297" s="12">
        <f t="shared" ca="1" si="70"/>
        <v>3232.4676264592563</v>
      </c>
      <c r="BL297" s="12">
        <f t="shared" ca="1" si="70"/>
        <v>3243.7812631518609</v>
      </c>
      <c r="BM297" s="12">
        <f t="shared" ca="1" si="70"/>
        <v>3255.1344975728935</v>
      </c>
      <c r="BN297" s="12">
        <f t="shared" ca="1" si="70"/>
        <v>3266.5274683144016</v>
      </c>
    </row>
    <row r="299" spans="51:66" ht="16.5" thickBot="1" x14ac:dyDescent="0.3">
      <c r="AY299" s="12" t="s">
        <v>572</v>
      </c>
      <c r="AZ299" s="1"/>
      <c r="BA299" s="12">
        <v>300000</v>
      </c>
      <c r="BC299" s="42">
        <f ca="1">BC286-BC283+SUM(BC294:BC297)</f>
        <v>496090.95664737892</v>
      </c>
      <c r="BD299" s="42">
        <f t="shared" ref="BD299:BN299" ca="1" si="71">BD286-BD283+SUM(BD294:BD297)</f>
        <v>185659.02611615497</v>
      </c>
      <c r="BE299" s="42">
        <f t="shared" ca="1" si="71"/>
        <v>697488.01697296533</v>
      </c>
      <c r="BF299" s="42">
        <f t="shared" ca="1" si="71"/>
        <v>368050.78282741801</v>
      </c>
      <c r="BG299" s="42">
        <f t="shared" ca="1" si="71"/>
        <v>869586.94704825361</v>
      </c>
      <c r="BH299" s="42">
        <f t="shared" ca="1" si="71"/>
        <v>565159.30324228224</v>
      </c>
      <c r="BI299" s="42">
        <f t="shared" ca="1" si="71"/>
        <v>1068424.8299788835</v>
      </c>
      <c r="BJ299" s="42">
        <f t="shared" ca="1" si="71"/>
        <v>784537.88973924681</v>
      </c>
      <c r="BK299" s="42">
        <f t="shared" ca="1" si="71"/>
        <v>1325256.9823925246</v>
      </c>
      <c r="BL299" s="42">
        <f t="shared" ca="1" si="71"/>
        <v>1039158.1947523354</v>
      </c>
      <c r="BM299" s="42">
        <f t="shared" ca="1" si="71"/>
        <v>1558006.6834934617</v>
      </c>
      <c r="BN299" s="42">
        <f t="shared" ca="1" si="71"/>
        <v>1254921.4032067009</v>
      </c>
    </row>
    <row r="300" spans="51:66" ht="16.5" thickTop="1" x14ac:dyDescent="0.25"/>
  </sheetData>
  <conditionalFormatting sqref="CG6:CG282">
    <cfRule type="cellIs" dxfId="1" priority="2" operator="lessThan">
      <formula>0.5</formula>
    </cfRule>
  </conditionalFormatting>
  <conditionalFormatting sqref="CH6:CH282">
    <cfRule type="cellIs" dxfId="0" priority="1" operator="lessThan">
      <formula>0.4</formula>
    </cfRule>
  </conditionalFormatting>
  <pageMargins left="0.7" right="0.7" top="0.75" bottom="0.75" header="0.3" footer="0.3"/>
  <pageSetup scale="10" orientation="portrait" cellComments="atEn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I34"/>
  <sheetViews>
    <sheetView showGridLines="0" workbookViewId="0">
      <selection activeCell="B17" sqref="B17"/>
    </sheetView>
  </sheetViews>
  <sheetFormatPr defaultRowHeight="15" x14ac:dyDescent="0.25"/>
  <cols>
    <col min="2" max="2" width="50.7109375" customWidth="1"/>
    <col min="8" max="8" width="10.5703125" customWidth="1"/>
  </cols>
  <sheetData>
    <row r="6" spans="2:4" ht="15.75" x14ac:dyDescent="0.25">
      <c r="B6" s="5"/>
      <c r="C6" s="9">
        <f>SUBTOTAL(9,C2:C5)</f>
        <v>0</v>
      </c>
      <c r="D6" s="9">
        <f>SUBTOTAL(9,D2:D5)</f>
        <v>0</v>
      </c>
    </row>
    <row r="7" spans="2:4" ht="15.75" x14ac:dyDescent="0.25">
      <c r="B7" s="14" t="s">
        <v>133</v>
      </c>
      <c r="C7" s="16">
        <v>753.19</v>
      </c>
      <c r="D7" s="16">
        <v>945.35</v>
      </c>
    </row>
    <row r="8" spans="2:4" ht="15.75" x14ac:dyDescent="0.25">
      <c r="B8" s="14" t="s">
        <v>135</v>
      </c>
      <c r="C8" s="16">
        <v>7855.41</v>
      </c>
      <c r="D8" s="16">
        <v>6367.81</v>
      </c>
    </row>
    <row r="9" spans="2:4" ht="15.75" x14ac:dyDescent="0.25">
      <c r="B9" s="14" t="s">
        <v>137</v>
      </c>
      <c r="C9" s="16">
        <v>7917.41</v>
      </c>
      <c r="D9" s="16">
        <v>6727.95</v>
      </c>
    </row>
    <row r="10" spans="2:4" ht="15.75" x14ac:dyDescent="0.25">
      <c r="B10" s="14" t="s">
        <v>139</v>
      </c>
      <c r="C10" s="16">
        <v>8595.2199999999993</v>
      </c>
      <c r="D10" s="16">
        <v>9794.39</v>
      </c>
    </row>
    <row r="11" spans="2:4" ht="15.75" x14ac:dyDescent="0.25">
      <c r="B11" s="17" t="s">
        <v>141</v>
      </c>
      <c r="C11" s="19">
        <v>3345.56</v>
      </c>
      <c r="D11" s="19">
        <v>3338.24</v>
      </c>
    </row>
    <row r="20" spans="8:9" x14ac:dyDescent="0.25">
      <c r="H20" s="31" t="s">
        <v>558</v>
      </c>
      <c r="I20" t="s">
        <v>559</v>
      </c>
    </row>
    <row r="21" spans="8:9" x14ac:dyDescent="0.25">
      <c r="H21" s="31" t="s">
        <v>560</v>
      </c>
      <c r="I21" t="s">
        <v>561</v>
      </c>
    </row>
    <row r="22" spans="8:9" x14ac:dyDescent="0.25">
      <c r="I22" t="s">
        <v>562</v>
      </c>
    </row>
    <row r="24" spans="8:9" x14ac:dyDescent="0.25">
      <c r="H24" s="31" t="s">
        <v>558</v>
      </c>
      <c r="I24" s="32" t="s">
        <v>564</v>
      </c>
    </row>
    <row r="25" spans="8:9" x14ac:dyDescent="0.25">
      <c r="H25" s="31" t="s">
        <v>560</v>
      </c>
      <c r="I25" t="s">
        <v>561</v>
      </c>
    </row>
    <row r="26" spans="8:9" x14ac:dyDescent="0.25">
      <c r="I26" t="s">
        <v>562</v>
      </c>
    </row>
    <row r="28" spans="8:9" x14ac:dyDescent="0.25">
      <c r="H28" s="31" t="s">
        <v>558</v>
      </c>
      <c r="I28" t="s">
        <v>565</v>
      </c>
    </row>
    <row r="29" spans="8:9" x14ac:dyDescent="0.25">
      <c r="H29" s="31" t="s">
        <v>560</v>
      </c>
      <c r="I29" t="s">
        <v>561</v>
      </c>
    </row>
    <row r="30" spans="8:9" x14ac:dyDescent="0.25">
      <c r="I30" t="s">
        <v>562</v>
      </c>
    </row>
    <row r="32" spans="8:9" x14ac:dyDescent="0.25">
      <c r="H32" s="31" t="s">
        <v>558</v>
      </c>
      <c r="I32" s="32" t="s">
        <v>563</v>
      </c>
    </row>
    <row r="33" spans="8:9" x14ac:dyDescent="0.25">
      <c r="H33" s="31" t="s">
        <v>560</v>
      </c>
      <c r="I33" t="s">
        <v>561</v>
      </c>
    </row>
    <row r="34" spans="8:9" x14ac:dyDescent="0.25">
      <c r="I34" t="s">
        <v>562</v>
      </c>
    </row>
  </sheetData>
  <pageMargins left="0.7" right="0.7" top="0.75" bottom="0.75" header="0.3" footer="0.3"/>
  <pageSetup orientation="portrait" cellComments="atEn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topLeftCell="A37" zoomScale="130" zoomScaleNormal="130" workbookViewId="0">
      <selection activeCell="B50" sqref="B50"/>
    </sheetView>
  </sheetViews>
  <sheetFormatPr defaultRowHeight="15" x14ac:dyDescent="0.25"/>
  <cols>
    <col min="1" max="1" width="21.28515625" customWidth="1"/>
    <col min="2" max="2" width="11.28515625" customWidth="1"/>
    <col min="3" max="3" width="11.28515625" bestFit="1" customWidth="1"/>
    <col min="4" max="4" width="9.28515625" bestFit="1" customWidth="1"/>
    <col min="5" max="5" width="9" bestFit="1" customWidth="1"/>
    <col min="6" max="6" width="9.28515625" bestFit="1" customWidth="1"/>
    <col min="7" max="7" width="11.28515625" bestFit="1" customWidth="1"/>
  </cols>
  <sheetData>
    <row r="1" spans="1:7" ht="21" x14ac:dyDescent="0.35">
      <c r="A1" s="45" t="s">
        <v>578</v>
      </c>
    </row>
    <row r="2" spans="1:7" x14ac:dyDescent="0.25">
      <c r="A2" t="s">
        <v>571</v>
      </c>
    </row>
    <row r="3" spans="1:7" x14ac:dyDescent="0.25">
      <c r="A3" t="s">
        <v>579</v>
      </c>
      <c r="B3" s="53">
        <v>186000</v>
      </c>
    </row>
    <row r="4" spans="1:7" x14ac:dyDescent="0.25">
      <c r="A4" t="s">
        <v>580</v>
      </c>
      <c r="B4" s="47">
        <v>4.2000000000000003E-2</v>
      </c>
      <c r="C4" t="s">
        <v>589</v>
      </c>
    </row>
    <row r="5" spans="1:7" x14ac:dyDescent="0.25">
      <c r="A5" t="s">
        <v>581</v>
      </c>
      <c r="B5" s="46">
        <v>60</v>
      </c>
      <c r="C5" t="s">
        <v>582</v>
      </c>
    </row>
    <row r="6" spans="1:7" ht="15.75" thickBot="1" x14ac:dyDescent="0.3">
      <c r="A6" t="s">
        <v>585</v>
      </c>
      <c r="B6" s="52">
        <f>PMT(B4/12,B5,B3)*-1</f>
        <v>3442.28612946563</v>
      </c>
    </row>
    <row r="7" spans="1:7" ht="15.75" thickTop="1" x14ac:dyDescent="0.25"/>
    <row r="8" spans="1:7" ht="15.75" thickBot="1" x14ac:dyDescent="0.3">
      <c r="B8" s="49" t="s">
        <v>583</v>
      </c>
      <c r="C8" s="49" t="s">
        <v>584</v>
      </c>
      <c r="D8" s="49" t="s">
        <v>585</v>
      </c>
      <c r="E8" s="49" t="s">
        <v>586</v>
      </c>
      <c r="F8" s="49" t="s">
        <v>587</v>
      </c>
      <c r="G8" s="49" t="s">
        <v>588</v>
      </c>
    </row>
    <row r="9" spans="1:7" x14ac:dyDescent="0.25">
      <c r="A9">
        <v>1</v>
      </c>
      <c r="B9" s="48">
        <v>40602</v>
      </c>
      <c r="C9" s="50">
        <f>B3</f>
        <v>186000</v>
      </c>
      <c r="D9" s="50">
        <f>$B$6</f>
        <v>3442.28612946563</v>
      </c>
      <c r="E9" s="50">
        <f>C9*$B$4/12</f>
        <v>651.00000000000011</v>
      </c>
      <c r="F9" s="50">
        <f>D9-E9</f>
        <v>2791.28612946563</v>
      </c>
      <c r="G9" s="50">
        <f>C9-F9</f>
        <v>183208.71387053438</v>
      </c>
    </row>
    <row r="10" spans="1:7" x14ac:dyDescent="0.25">
      <c r="A10">
        <v>2</v>
      </c>
      <c r="B10" s="48">
        <v>40633</v>
      </c>
      <c r="C10" s="51">
        <f>G9</f>
        <v>183208.71387053438</v>
      </c>
      <c r="D10" s="50">
        <f t="shared" ref="D10:D68" si="0">$B$6</f>
        <v>3442.28612946563</v>
      </c>
      <c r="E10" s="50">
        <f t="shared" ref="E10:E68" si="1">C10*$B$4/12</f>
        <v>641.23049854687031</v>
      </c>
      <c r="F10" s="50">
        <f t="shared" ref="F10:F68" si="2">D10-E10</f>
        <v>2801.0556309187596</v>
      </c>
      <c r="G10" s="50">
        <f t="shared" ref="G10:G68" si="3">C10-F10</f>
        <v>180407.65823961562</v>
      </c>
    </row>
    <row r="11" spans="1:7" x14ac:dyDescent="0.25">
      <c r="A11">
        <v>3</v>
      </c>
      <c r="B11" s="48">
        <v>40663</v>
      </c>
      <c r="C11" s="51">
        <f t="shared" ref="C11:C68" si="4">G10</f>
        <v>180407.65823961562</v>
      </c>
      <c r="D11" s="50">
        <f t="shared" si="0"/>
        <v>3442.28612946563</v>
      </c>
      <c r="E11" s="50">
        <f t="shared" si="1"/>
        <v>631.42680383865468</v>
      </c>
      <c r="F11" s="50">
        <f t="shared" si="2"/>
        <v>2810.8593256269751</v>
      </c>
      <c r="G11" s="50">
        <f t="shared" si="3"/>
        <v>177596.79891398863</v>
      </c>
    </row>
    <row r="12" spans="1:7" x14ac:dyDescent="0.25">
      <c r="A12">
        <v>4</v>
      </c>
      <c r="B12" s="48">
        <v>40694</v>
      </c>
      <c r="C12" s="51">
        <f t="shared" si="4"/>
        <v>177596.79891398863</v>
      </c>
      <c r="D12" s="50">
        <f t="shared" si="0"/>
        <v>3442.28612946563</v>
      </c>
      <c r="E12" s="50">
        <f t="shared" si="1"/>
        <v>621.58879619896027</v>
      </c>
      <c r="F12" s="50">
        <f t="shared" si="2"/>
        <v>2820.6973332666698</v>
      </c>
      <c r="G12" s="50">
        <f t="shared" si="3"/>
        <v>174776.10158072197</v>
      </c>
    </row>
    <row r="13" spans="1:7" x14ac:dyDescent="0.25">
      <c r="A13">
        <v>5</v>
      </c>
      <c r="B13" s="48">
        <v>40724</v>
      </c>
      <c r="C13" s="51">
        <f t="shared" si="4"/>
        <v>174776.10158072197</v>
      </c>
      <c r="D13" s="50">
        <f t="shared" si="0"/>
        <v>3442.28612946563</v>
      </c>
      <c r="E13" s="50">
        <f t="shared" si="1"/>
        <v>611.7163555325269</v>
      </c>
      <c r="F13" s="50">
        <f t="shared" si="2"/>
        <v>2830.5697739331031</v>
      </c>
      <c r="G13" s="50">
        <f t="shared" si="3"/>
        <v>171945.53180678887</v>
      </c>
    </row>
    <row r="14" spans="1:7" x14ac:dyDescent="0.25">
      <c r="A14">
        <v>6</v>
      </c>
      <c r="B14" s="48">
        <v>40755</v>
      </c>
      <c r="C14" s="51">
        <f t="shared" si="4"/>
        <v>171945.53180678887</v>
      </c>
      <c r="D14" s="50">
        <f t="shared" si="0"/>
        <v>3442.28612946563</v>
      </c>
      <c r="E14" s="50">
        <f t="shared" si="1"/>
        <v>601.8093613237611</v>
      </c>
      <c r="F14" s="50">
        <f t="shared" si="2"/>
        <v>2840.4767681418689</v>
      </c>
      <c r="G14" s="50">
        <f t="shared" si="3"/>
        <v>169105.055038647</v>
      </c>
    </row>
    <row r="15" spans="1:7" x14ac:dyDescent="0.25">
      <c r="A15">
        <v>7</v>
      </c>
      <c r="B15" s="48">
        <v>40786</v>
      </c>
      <c r="C15" s="51">
        <f t="shared" si="4"/>
        <v>169105.055038647</v>
      </c>
      <c r="D15" s="50">
        <f t="shared" si="0"/>
        <v>3442.28612946563</v>
      </c>
      <c r="E15" s="50">
        <f t="shared" si="1"/>
        <v>591.86769263526446</v>
      </c>
      <c r="F15" s="50">
        <f t="shared" si="2"/>
        <v>2850.4184368303654</v>
      </c>
      <c r="G15" s="50">
        <f t="shared" si="3"/>
        <v>166254.63660181663</v>
      </c>
    </row>
    <row r="16" spans="1:7" x14ac:dyDescent="0.25">
      <c r="A16">
        <v>8</v>
      </c>
      <c r="B16" s="48">
        <v>40816</v>
      </c>
      <c r="C16" s="51">
        <f t="shared" si="4"/>
        <v>166254.63660181663</v>
      </c>
      <c r="D16" s="50">
        <f t="shared" si="0"/>
        <v>3442.28612946563</v>
      </c>
      <c r="E16" s="50">
        <f t="shared" si="1"/>
        <v>581.8912281063582</v>
      </c>
      <c r="F16" s="50">
        <f t="shared" si="2"/>
        <v>2860.3949013592719</v>
      </c>
      <c r="G16" s="50">
        <f t="shared" si="3"/>
        <v>163394.24170045735</v>
      </c>
    </row>
    <row r="17" spans="1:7" x14ac:dyDescent="0.25">
      <c r="A17">
        <v>9</v>
      </c>
      <c r="B17" s="48">
        <v>40847</v>
      </c>
      <c r="C17" s="51">
        <f t="shared" si="4"/>
        <v>163394.24170045735</v>
      </c>
      <c r="D17" s="50">
        <f t="shared" si="0"/>
        <v>3442.28612946563</v>
      </c>
      <c r="E17" s="50">
        <f t="shared" si="1"/>
        <v>571.87984595160071</v>
      </c>
      <c r="F17" s="50">
        <f t="shared" si="2"/>
        <v>2870.4062835140294</v>
      </c>
      <c r="G17" s="50">
        <f t="shared" si="3"/>
        <v>160523.83541694333</v>
      </c>
    </row>
    <row r="18" spans="1:7" x14ac:dyDescent="0.25">
      <c r="A18">
        <v>10</v>
      </c>
      <c r="B18" s="48">
        <v>40877</v>
      </c>
      <c r="C18" s="51">
        <f t="shared" si="4"/>
        <v>160523.83541694333</v>
      </c>
      <c r="D18" s="50">
        <f t="shared" si="0"/>
        <v>3442.28612946563</v>
      </c>
      <c r="E18" s="50">
        <f t="shared" si="1"/>
        <v>561.83342395930174</v>
      </c>
      <c r="F18" s="50">
        <f t="shared" si="2"/>
        <v>2880.4527055063281</v>
      </c>
      <c r="G18" s="50">
        <f t="shared" si="3"/>
        <v>157643.38271143701</v>
      </c>
    </row>
    <row r="19" spans="1:7" x14ac:dyDescent="0.25">
      <c r="A19">
        <v>11</v>
      </c>
      <c r="B19" s="48">
        <v>40908</v>
      </c>
      <c r="C19" s="51">
        <f t="shared" si="4"/>
        <v>157643.38271143701</v>
      </c>
      <c r="D19" s="50">
        <f t="shared" si="0"/>
        <v>3442.28612946563</v>
      </c>
      <c r="E19" s="50">
        <f t="shared" si="1"/>
        <v>551.75183949002951</v>
      </c>
      <c r="F19" s="50">
        <f t="shared" si="2"/>
        <v>2890.5342899756006</v>
      </c>
      <c r="G19" s="50">
        <f t="shared" si="3"/>
        <v>154752.84842146141</v>
      </c>
    </row>
    <row r="20" spans="1:7" x14ac:dyDescent="0.25">
      <c r="A20">
        <v>12</v>
      </c>
      <c r="B20" s="48">
        <v>40939</v>
      </c>
      <c r="C20" s="51">
        <f t="shared" si="4"/>
        <v>154752.84842146141</v>
      </c>
      <c r="D20" s="50">
        <f t="shared" si="0"/>
        <v>3442.28612946563</v>
      </c>
      <c r="E20" s="50">
        <f t="shared" si="1"/>
        <v>541.63496947511499</v>
      </c>
      <c r="F20" s="50">
        <f t="shared" si="2"/>
        <v>2900.6511599905152</v>
      </c>
      <c r="G20" s="50">
        <f t="shared" si="3"/>
        <v>151852.19726147089</v>
      </c>
    </row>
    <row r="21" spans="1:7" x14ac:dyDescent="0.25">
      <c r="A21">
        <v>13</v>
      </c>
      <c r="B21" s="48">
        <v>40968</v>
      </c>
      <c r="C21" s="51">
        <f t="shared" si="4"/>
        <v>151852.19726147089</v>
      </c>
      <c r="D21" s="50">
        <f t="shared" si="0"/>
        <v>3442.28612946563</v>
      </c>
      <c r="E21" s="50">
        <f t="shared" si="1"/>
        <v>531.48269041514811</v>
      </c>
      <c r="F21" s="50">
        <f t="shared" si="2"/>
        <v>2910.8034390504818</v>
      </c>
      <c r="G21" s="50">
        <f t="shared" si="3"/>
        <v>148941.39382242042</v>
      </c>
    </row>
    <row r="22" spans="1:7" x14ac:dyDescent="0.25">
      <c r="A22">
        <v>14</v>
      </c>
      <c r="B22" s="48">
        <v>40999</v>
      </c>
      <c r="C22" s="51">
        <f t="shared" si="4"/>
        <v>148941.39382242042</v>
      </c>
      <c r="D22" s="50">
        <f t="shared" si="0"/>
        <v>3442.28612946563</v>
      </c>
      <c r="E22" s="50">
        <f t="shared" si="1"/>
        <v>521.29487837847148</v>
      </c>
      <c r="F22" s="50">
        <f t="shared" si="2"/>
        <v>2920.9912510871586</v>
      </c>
      <c r="G22" s="50">
        <f t="shared" si="3"/>
        <v>146020.40257133325</v>
      </c>
    </row>
    <row r="23" spans="1:7" x14ac:dyDescent="0.25">
      <c r="A23">
        <v>15</v>
      </c>
      <c r="B23" s="48">
        <v>41029</v>
      </c>
      <c r="C23" s="51">
        <f t="shared" si="4"/>
        <v>146020.40257133325</v>
      </c>
      <c r="D23" s="50">
        <f t="shared" si="0"/>
        <v>3442.28612946563</v>
      </c>
      <c r="E23" s="50">
        <f t="shared" si="1"/>
        <v>511.0714089996664</v>
      </c>
      <c r="F23" s="50">
        <f t="shared" si="2"/>
        <v>2931.2147204659636</v>
      </c>
      <c r="G23" s="50">
        <f t="shared" si="3"/>
        <v>143089.18785086728</v>
      </c>
    </row>
    <row r="24" spans="1:7" x14ac:dyDescent="0.25">
      <c r="A24">
        <v>16</v>
      </c>
      <c r="B24" s="48">
        <v>41060</v>
      </c>
      <c r="C24" s="51">
        <f t="shared" si="4"/>
        <v>143089.18785086728</v>
      </c>
      <c r="D24" s="50">
        <f t="shared" si="0"/>
        <v>3442.28612946563</v>
      </c>
      <c r="E24" s="50">
        <f t="shared" si="1"/>
        <v>500.81215747803549</v>
      </c>
      <c r="F24" s="50">
        <f t="shared" si="2"/>
        <v>2941.4739719875943</v>
      </c>
      <c r="G24" s="50">
        <f t="shared" si="3"/>
        <v>140147.71387887967</v>
      </c>
    </row>
    <row r="25" spans="1:7" x14ac:dyDescent="0.25">
      <c r="A25">
        <v>17</v>
      </c>
      <c r="B25" s="48">
        <v>41090</v>
      </c>
      <c r="C25" s="51">
        <f t="shared" si="4"/>
        <v>140147.71387887967</v>
      </c>
      <c r="D25" s="50">
        <f t="shared" si="0"/>
        <v>3442.28612946563</v>
      </c>
      <c r="E25" s="50">
        <f t="shared" si="1"/>
        <v>490.51699857607883</v>
      </c>
      <c r="F25" s="50">
        <f t="shared" si="2"/>
        <v>2951.769130889551</v>
      </c>
      <c r="G25" s="50">
        <f t="shared" si="3"/>
        <v>137195.94474799011</v>
      </c>
    </row>
    <row r="26" spans="1:7" x14ac:dyDescent="0.25">
      <c r="A26">
        <v>18</v>
      </c>
      <c r="B26" s="48">
        <v>41121</v>
      </c>
      <c r="C26" s="51">
        <f t="shared" si="4"/>
        <v>137195.94474799011</v>
      </c>
      <c r="D26" s="50">
        <f t="shared" si="0"/>
        <v>3442.28612946563</v>
      </c>
      <c r="E26" s="50">
        <f t="shared" si="1"/>
        <v>480.18580661796545</v>
      </c>
      <c r="F26" s="50">
        <f t="shared" si="2"/>
        <v>2962.1003228476648</v>
      </c>
      <c r="G26" s="50">
        <f t="shared" si="3"/>
        <v>134233.84442514245</v>
      </c>
    </row>
    <row r="27" spans="1:7" x14ac:dyDescent="0.25">
      <c r="A27">
        <v>19</v>
      </c>
      <c r="B27" s="48">
        <v>41152</v>
      </c>
      <c r="C27" s="51">
        <f t="shared" si="4"/>
        <v>134233.84442514245</v>
      </c>
      <c r="D27" s="50">
        <f t="shared" si="0"/>
        <v>3442.28612946563</v>
      </c>
      <c r="E27" s="50">
        <f t="shared" si="1"/>
        <v>469.81845548799862</v>
      </c>
      <c r="F27" s="50">
        <f t="shared" si="2"/>
        <v>2972.4676739776314</v>
      </c>
      <c r="G27" s="50">
        <f t="shared" si="3"/>
        <v>131261.37675116482</v>
      </c>
    </row>
    <row r="28" spans="1:7" x14ac:dyDescent="0.25">
      <c r="A28">
        <v>20</v>
      </c>
      <c r="B28" s="48">
        <v>41182</v>
      </c>
      <c r="C28" s="51">
        <f t="shared" si="4"/>
        <v>131261.37675116482</v>
      </c>
      <c r="D28" s="50">
        <f t="shared" si="0"/>
        <v>3442.28612946563</v>
      </c>
      <c r="E28" s="50">
        <f t="shared" si="1"/>
        <v>459.41481862907693</v>
      </c>
      <c r="F28" s="50">
        <f t="shared" si="2"/>
        <v>2982.8713108365532</v>
      </c>
      <c r="G28" s="50">
        <f t="shared" si="3"/>
        <v>128278.50544032827</v>
      </c>
    </row>
    <row r="29" spans="1:7" x14ac:dyDescent="0.25">
      <c r="A29">
        <v>21</v>
      </c>
      <c r="B29" s="48">
        <v>41213</v>
      </c>
      <c r="C29" s="51">
        <f t="shared" si="4"/>
        <v>128278.50544032827</v>
      </c>
      <c r="D29" s="50">
        <f t="shared" si="0"/>
        <v>3442.28612946563</v>
      </c>
      <c r="E29" s="50">
        <f t="shared" si="1"/>
        <v>448.97476904114893</v>
      </c>
      <c r="F29" s="50">
        <f t="shared" si="2"/>
        <v>2993.3113604244809</v>
      </c>
      <c r="G29" s="50">
        <f t="shared" si="3"/>
        <v>125285.19407990378</v>
      </c>
    </row>
    <row r="30" spans="1:7" x14ac:dyDescent="0.25">
      <c r="A30">
        <v>22</v>
      </c>
      <c r="B30" s="48">
        <v>41243</v>
      </c>
      <c r="C30" s="51">
        <f t="shared" si="4"/>
        <v>125285.19407990378</v>
      </c>
      <c r="D30" s="50">
        <f t="shared" si="0"/>
        <v>3442.28612946563</v>
      </c>
      <c r="E30" s="50">
        <f t="shared" si="1"/>
        <v>438.49817927966325</v>
      </c>
      <c r="F30" s="50">
        <f t="shared" si="2"/>
        <v>3003.7879501859666</v>
      </c>
      <c r="G30" s="50">
        <f t="shared" si="3"/>
        <v>122281.40612971781</v>
      </c>
    </row>
    <row r="31" spans="1:7" x14ac:dyDescent="0.25">
      <c r="A31">
        <v>23</v>
      </c>
      <c r="B31" s="48">
        <v>41274</v>
      </c>
      <c r="C31" s="51">
        <f t="shared" si="4"/>
        <v>122281.40612971781</v>
      </c>
      <c r="D31" s="50">
        <f t="shared" si="0"/>
        <v>3442.28612946563</v>
      </c>
      <c r="E31" s="50">
        <f t="shared" si="1"/>
        <v>427.98492145401241</v>
      </c>
      <c r="F31" s="50">
        <f t="shared" si="2"/>
        <v>3014.3012080116177</v>
      </c>
      <c r="G31" s="50">
        <f t="shared" si="3"/>
        <v>119267.1049217062</v>
      </c>
    </row>
    <row r="32" spans="1:7" x14ac:dyDescent="0.25">
      <c r="A32">
        <v>24</v>
      </c>
      <c r="B32" s="48">
        <v>41305</v>
      </c>
      <c r="C32" s="51">
        <f t="shared" si="4"/>
        <v>119267.1049217062</v>
      </c>
      <c r="D32" s="50">
        <f t="shared" si="0"/>
        <v>3442.28612946563</v>
      </c>
      <c r="E32" s="50">
        <f t="shared" si="1"/>
        <v>417.43486722597169</v>
      </c>
      <c r="F32" s="50">
        <f t="shared" si="2"/>
        <v>3024.8512622396584</v>
      </c>
      <c r="G32" s="50">
        <f t="shared" si="3"/>
        <v>116242.25365946654</v>
      </c>
    </row>
    <row r="33" spans="1:7" x14ac:dyDescent="0.25">
      <c r="A33">
        <v>25</v>
      </c>
      <c r="B33" s="48">
        <v>41333</v>
      </c>
      <c r="C33" s="51">
        <f t="shared" si="4"/>
        <v>116242.25365946654</v>
      </c>
      <c r="D33" s="50">
        <f t="shared" si="0"/>
        <v>3442.28612946563</v>
      </c>
      <c r="E33" s="50">
        <f t="shared" si="1"/>
        <v>406.84788780813295</v>
      </c>
      <c r="F33" s="50">
        <f t="shared" si="2"/>
        <v>3035.4382416574972</v>
      </c>
      <c r="G33" s="50">
        <f t="shared" si="3"/>
        <v>113206.81541780905</v>
      </c>
    </row>
    <row r="34" spans="1:7" x14ac:dyDescent="0.25">
      <c r="A34">
        <v>26</v>
      </c>
      <c r="B34" s="48">
        <v>41364</v>
      </c>
      <c r="C34" s="51">
        <f t="shared" si="4"/>
        <v>113206.81541780905</v>
      </c>
      <c r="D34" s="50">
        <f t="shared" si="0"/>
        <v>3442.28612946563</v>
      </c>
      <c r="E34" s="50">
        <f t="shared" si="1"/>
        <v>396.2238539623317</v>
      </c>
      <c r="F34" s="50">
        <f t="shared" si="2"/>
        <v>3046.0622755032982</v>
      </c>
      <c r="G34" s="50">
        <f t="shared" si="3"/>
        <v>110160.75314230575</v>
      </c>
    </row>
    <row r="35" spans="1:7" x14ac:dyDescent="0.25">
      <c r="A35">
        <v>27</v>
      </c>
      <c r="B35" s="48">
        <v>41394</v>
      </c>
      <c r="C35" s="51">
        <f t="shared" si="4"/>
        <v>110160.75314230575</v>
      </c>
      <c r="D35" s="50">
        <f t="shared" si="0"/>
        <v>3442.28612946563</v>
      </c>
      <c r="E35" s="50">
        <f t="shared" si="1"/>
        <v>385.56263599807016</v>
      </c>
      <c r="F35" s="50">
        <f t="shared" si="2"/>
        <v>3056.7234934675598</v>
      </c>
      <c r="G35" s="50">
        <f t="shared" si="3"/>
        <v>107104.02964883819</v>
      </c>
    </row>
    <row r="36" spans="1:7" x14ac:dyDescent="0.25">
      <c r="A36">
        <v>28</v>
      </c>
      <c r="B36" s="48">
        <v>41425</v>
      </c>
      <c r="C36" s="51">
        <f t="shared" si="4"/>
        <v>107104.02964883819</v>
      </c>
      <c r="D36" s="50">
        <f t="shared" si="0"/>
        <v>3442.28612946563</v>
      </c>
      <c r="E36" s="50">
        <f t="shared" si="1"/>
        <v>374.8641037709337</v>
      </c>
      <c r="F36" s="50">
        <f t="shared" si="2"/>
        <v>3067.4220256946965</v>
      </c>
      <c r="G36" s="50">
        <f t="shared" si="3"/>
        <v>104036.60762314349</v>
      </c>
    </row>
    <row r="37" spans="1:7" x14ac:dyDescent="0.25">
      <c r="A37">
        <v>29</v>
      </c>
      <c r="B37" s="48">
        <v>41455</v>
      </c>
      <c r="C37" s="51">
        <f t="shared" si="4"/>
        <v>104036.60762314349</v>
      </c>
      <c r="D37" s="50">
        <f t="shared" si="0"/>
        <v>3442.28612946563</v>
      </c>
      <c r="E37" s="50">
        <f t="shared" si="1"/>
        <v>364.12812668100219</v>
      </c>
      <c r="F37" s="50">
        <f t="shared" si="2"/>
        <v>3078.1580027846276</v>
      </c>
      <c r="G37" s="50">
        <f t="shared" si="3"/>
        <v>100958.44962035886</v>
      </c>
    </row>
    <row r="38" spans="1:7" x14ac:dyDescent="0.25">
      <c r="A38">
        <v>30</v>
      </c>
      <c r="B38" s="48">
        <v>41486</v>
      </c>
      <c r="C38" s="51">
        <f t="shared" si="4"/>
        <v>100958.44962035886</v>
      </c>
      <c r="D38" s="50">
        <f t="shared" si="0"/>
        <v>3442.28612946563</v>
      </c>
      <c r="E38" s="50">
        <f t="shared" si="1"/>
        <v>353.35457367125605</v>
      </c>
      <c r="F38" s="50">
        <f t="shared" si="2"/>
        <v>3088.9315557943737</v>
      </c>
      <c r="G38" s="50">
        <f t="shared" si="3"/>
        <v>97869.518064564487</v>
      </c>
    </row>
    <row r="39" spans="1:7" x14ac:dyDescent="0.25">
      <c r="A39">
        <v>31</v>
      </c>
      <c r="B39" s="48">
        <v>41517</v>
      </c>
      <c r="C39" s="51">
        <f t="shared" si="4"/>
        <v>97869.518064564487</v>
      </c>
      <c r="D39" s="50">
        <f t="shared" si="0"/>
        <v>3442.28612946563</v>
      </c>
      <c r="E39" s="50">
        <f t="shared" si="1"/>
        <v>342.54331322597574</v>
      </c>
      <c r="F39" s="50">
        <f t="shared" si="2"/>
        <v>3099.7428162396541</v>
      </c>
      <c r="G39" s="50">
        <f t="shared" si="3"/>
        <v>94769.775248324833</v>
      </c>
    </row>
    <row r="40" spans="1:7" x14ac:dyDescent="0.25">
      <c r="A40">
        <v>32</v>
      </c>
      <c r="B40" s="48">
        <v>41547</v>
      </c>
      <c r="C40" s="51">
        <f t="shared" si="4"/>
        <v>94769.775248324833</v>
      </c>
      <c r="D40" s="50">
        <f t="shared" si="0"/>
        <v>3442.28612946563</v>
      </c>
      <c r="E40" s="50">
        <f t="shared" si="1"/>
        <v>331.69421336913695</v>
      </c>
      <c r="F40" s="50">
        <f t="shared" si="2"/>
        <v>3110.5919160964932</v>
      </c>
      <c r="G40" s="50">
        <f t="shared" si="3"/>
        <v>91659.183332228335</v>
      </c>
    </row>
    <row r="41" spans="1:7" x14ac:dyDescent="0.25">
      <c r="A41">
        <v>33</v>
      </c>
      <c r="B41" s="48">
        <v>41578</v>
      </c>
      <c r="C41" s="51">
        <f t="shared" si="4"/>
        <v>91659.183332228335</v>
      </c>
      <c r="D41" s="50">
        <f t="shared" si="0"/>
        <v>3442.28612946563</v>
      </c>
      <c r="E41" s="50">
        <f t="shared" si="1"/>
        <v>320.80714166279921</v>
      </c>
      <c r="F41" s="50">
        <f t="shared" si="2"/>
        <v>3121.4789878028309</v>
      </c>
      <c r="G41" s="50">
        <f t="shared" si="3"/>
        <v>88537.70434442551</v>
      </c>
    </row>
    <row r="42" spans="1:7" x14ac:dyDescent="0.25">
      <c r="A42">
        <v>34</v>
      </c>
      <c r="B42" s="48">
        <v>41608</v>
      </c>
      <c r="C42" s="51">
        <f t="shared" si="4"/>
        <v>88537.70434442551</v>
      </c>
      <c r="D42" s="50">
        <f t="shared" si="0"/>
        <v>3442.28612946563</v>
      </c>
      <c r="E42" s="50">
        <f t="shared" si="1"/>
        <v>309.88196520548928</v>
      </c>
      <c r="F42" s="50">
        <f t="shared" si="2"/>
        <v>3132.4041642601405</v>
      </c>
      <c r="G42" s="50">
        <f t="shared" si="3"/>
        <v>85405.300180165374</v>
      </c>
    </row>
    <row r="43" spans="1:7" x14ac:dyDescent="0.25">
      <c r="A43">
        <v>35</v>
      </c>
      <c r="B43" s="48">
        <v>41639</v>
      </c>
      <c r="C43" s="51">
        <f t="shared" si="4"/>
        <v>85405.300180165374</v>
      </c>
      <c r="D43" s="50">
        <f t="shared" si="0"/>
        <v>3442.28612946563</v>
      </c>
      <c r="E43" s="50">
        <f t="shared" si="1"/>
        <v>298.91855063057886</v>
      </c>
      <c r="F43" s="50">
        <f t="shared" si="2"/>
        <v>3143.3675788350511</v>
      </c>
      <c r="G43" s="50">
        <f t="shared" si="3"/>
        <v>82261.932601330322</v>
      </c>
    </row>
    <row r="44" spans="1:7" x14ac:dyDescent="0.25">
      <c r="A44">
        <v>36</v>
      </c>
      <c r="B44" s="48">
        <v>41670</v>
      </c>
      <c r="C44" s="51">
        <f t="shared" si="4"/>
        <v>82261.932601330322</v>
      </c>
      <c r="D44" s="50">
        <f t="shared" si="0"/>
        <v>3442.28612946563</v>
      </c>
      <c r="E44" s="50">
        <f t="shared" si="1"/>
        <v>287.91676410465612</v>
      </c>
      <c r="F44" s="50">
        <f t="shared" si="2"/>
        <v>3154.3693653609739</v>
      </c>
      <c r="G44" s="50">
        <f t="shared" si="3"/>
        <v>79107.563235969341</v>
      </c>
    </row>
    <row r="45" spans="1:7" x14ac:dyDescent="0.25">
      <c r="A45">
        <v>37</v>
      </c>
      <c r="B45" s="48">
        <v>41698</v>
      </c>
      <c r="C45" s="51">
        <f t="shared" si="4"/>
        <v>79107.563235969341</v>
      </c>
      <c r="D45" s="50">
        <f t="shared" si="0"/>
        <v>3442.28612946563</v>
      </c>
      <c r="E45" s="50">
        <f t="shared" si="1"/>
        <v>276.87647132589274</v>
      </c>
      <c r="F45" s="50">
        <f t="shared" si="2"/>
        <v>3165.4096581397371</v>
      </c>
      <c r="G45" s="50">
        <f t="shared" si="3"/>
        <v>75942.153577829609</v>
      </c>
    </row>
    <row r="46" spans="1:7" x14ac:dyDescent="0.25">
      <c r="A46">
        <v>38</v>
      </c>
      <c r="B46" s="48">
        <v>41729</v>
      </c>
      <c r="C46" s="51">
        <f t="shared" si="4"/>
        <v>75942.153577829609</v>
      </c>
      <c r="D46" s="50">
        <f t="shared" si="0"/>
        <v>3442.28612946563</v>
      </c>
      <c r="E46" s="50">
        <f t="shared" si="1"/>
        <v>265.79753752240362</v>
      </c>
      <c r="F46" s="50">
        <f t="shared" si="2"/>
        <v>3176.4885919432263</v>
      </c>
      <c r="G46" s="50">
        <f t="shared" si="3"/>
        <v>72765.664985886382</v>
      </c>
    </row>
    <row r="47" spans="1:7" x14ac:dyDescent="0.25">
      <c r="A47">
        <v>39</v>
      </c>
      <c r="B47" s="48">
        <v>41759</v>
      </c>
      <c r="C47" s="51">
        <f t="shared" si="4"/>
        <v>72765.664985886382</v>
      </c>
      <c r="D47" s="50">
        <f t="shared" si="0"/>
        <v>3442.28612946563</v>
      </c>
      <c r="E47" s="50">
        <f t="shared" si="1"/>
        <v>254.67982745060235</v>
      </c>
      <c r="F47" s="50">
        <f t="shared" si="2"/>
        <v>3187.6063020150277</v>
      </c>
      <c r="G47" s="50">
        <f t="shared" si="3"/>
        <v>69578.05868387135</v>
      </c>
    </row>
    <row r="48" spans="1:7" x14ac:dyDescent="0.25">
      <c r="A48">
        <v>40</v>
      </c>
      <c r="B48" s="48">
        <v>41790</v>
      </c>
      <c r="C48" s="51">
        <f t="shared" si="4"/>
        <v>69578.05868387135</v>
      </c>
      <c r="D48" s="50">
        <f t="shared" si="0"/>
        <v>3442.28612946563</v>
      </c>
      <c r="E48" s="50">
        <f t="shared" si="1"/>
        <v>243.52320539354972</v>
      </c>
      <c r="F48" s="50">
        <f t="shared" si="2"/>
        <v>3198.7629240720803</v>
      </c>
      <c r="G48" s="50">
        <f t="shared" si="3"/>
        <v>66379.295759799264</v>
      </c>
    </row>
    <row r="49" spans="1:7" x14ac:dyDescent="0.25">
      <c r="A49">
        <v>41</v>
      </c>
      <c r="B49" s="48">
        <v>41820</v>
      </c>
      <c r="C49" s="51">
        <f t="shared" si="4"/>
        <v>66379.295759799264</v>
      </c>
      <c r="D49" s="50">
        <f t="shared" si="0"/>
        <v>3442.28612946563</v>
      </c>
      <c r="E49" s="50">
        <f t="shared" si="1"/>
        <v>232.32753515929744</v>
      </c>
      <c r="F49" s="50">
        <f t="shared" si="2"/>
        <v>3209.9585943063325</v>
      </c>
      <c r="G49" s="50">
        <f t="shared" si="3"/>
        <v>63169.337165492929</v>
      </c>
    </row>
    <row r="50" spans="1:7" x14ac:dyDescent="0.25">
      <c r="A50">
        <v>42</v>
      </c>
      <c r="B50" s="48">
        <v>41851</v>
      </c>
      <c r="C50" s="51">
        <f t="shared" si="4"/>
        <v>63169.337165492929</v>
      </c>
      <c r="D50" s="50">
        <f t="shared" si="0"/>
        <v>3442.28612946563</v>
      </c>
      <c r="E50" s="50">
        <f t="shared" si="1"/>
        <v>221.09268007922526</v>
      </c>
      <c r="F50" s="50">
        <f t="shared" si="2"/>
        <v>3221.1934493864046</v>
      </c>
      <c r="G50" s="50">
        <f t="shared" si="3"/>
        <v>59948.143716106526</v>
      </c>
    </row>
    <row r="51" spans="1:7" x14ac:dyDescent="0.25">
      <c r="A51">
        <v>43</v>
      </c>
      <c r="B51" s="48">
        <v>41882</v>
      </c>
      <c r="C51" s="51">
        <f t="shared" si="4"/>
        <v>59948.143716106526</v>
      </c>
      <c r="D51" s="50">
        <f t="shared" si="0"/>
        <v>3442.28612946563</v>
      </c>
      <c r="E51" s="50">
        <f t="shared" si="1"/>
        <v>209.81850300637288</v>
      </c>
      <c r="F51" s="50">
        <f t="shared" si="2"/>
        <v>3232.4676264592572</v>
      </c>
      <c r="G51" s="50">
        <f t="shared" si="3"/>
        <v>56715.67608964727</v>
      </c>
    </row>
    <row r="52" spans="1:7" x14ac:dyDescent="0.25">
      <c r="A52">
        <v>44</v>
      </c>
      <c r="B52" s="48">
        <v>41912</v>
      </c>
      <c r="C52" s="51">
        <f t="shared" si="4"/>
        <v>56715.67608964727</v>
      </c>
      <c r="D52" s="50">
        <f t="shared" si="0"/>
        <v>3442.28612946563</v>
      </c>
      <c r="E52" s="50">
        <f t="shared" si="1"/>
        <v>198.50486631376546</v>
      </c>
      <c r="F52" s="50">
        <f t="shared" si="2"/>
        <v>3243.7812631518646</v>
      </c>
      <c r="G52" s="50">
        <f t="shared" si="3"/>
        <v>53471.894826495409</v>
      </c>
    </row>
    <row r="53" spans="1:7" x14ac:dyDescent="0.25">
      <c r="A53">
        <v>45</v>
      </c>
      <c r="B53" s="48">
        <v>41943</v>
      </c>
      <c r="C53" s="51">
        <f t="shared" si="4"/>
        <v>53471.894826495409</v>
      </c>
      <c r="D53" s="50">
        <f t="shared" si="0"/>
        <v>3442.28612946563</v>
      </c>
      <c r="E53" s="50">
        <f t="shared" si="1"/>
        <v>187.15163189273395</v>
      </c>
      <c r="F53" s="50">
        <f t="shared" si="2"/>
        <v>3255.1344975728962</v>
      </c>
      <c r="G53" s="50">
        <f t="shared" si="3"/>
        <v>50216.760328922515</v>
      </c>
    </row>
    <row r="54" spans="1:7" x14ac:dyDescent="0.25">
      <c r="A54">
        <v>46</v>
      </c>
      <c r="B54" s="48">
        <v>41973</v>
      </c>
      <c r="C54" s="51">
        <f t="shared" si="4"/>
        <v>50216.760328922515</v>
      </c>
      <c r="D54" s="50">
        <f t="shared" si="0"/>
        <v>3442.28612946563</v>
      </c>
      <c r="E54" s="50">
        <f t="shared" si="1"/>
        <v>175.75866115122881</v>
      </c>
      <c r="F54" s="50">
        <f t="shared" si="2"/>
        <v>3266.5274683144012</v>
      </c>
      <c r="G54" s="50">
        <f t="shared" si="3"/>
        <v>46950.232860608114</v>
      </c>
    </row>
    <row r="55" spans="1:7" x14ac:dyDescent="0.25">
      <c r="A55">
        <v>47</v>
      </c>
      <c r="B55" s="48">
        <v>42004</v>
      </c>
      <c r="C55" s="51">
        <f t="shared" si="4"/>
        <v>46950.232860608114</v>
      </c>
      <c r="D55" s="50">
        <f t="shared" si="0"/>
        <v>3442.28612946563</v>
      </c>
      <c r="E55" s="50">
        <f t="shared" si="1"/>
        <v>164.3258150121284</v>
      </c>
      <c r="F55" s="50">
        <f t="shared" si="2"/>
        <v>3277.9603144535017</v>
      </c>
      <c r="G55" s="50">
        <f t="shared" si="3"/>
        <v>43672.272546154614</v>
      </c>
    </row>
    <row r="56" spans="1:7" x14ac:dyDescent="0.25">
      <c r="A56">
        <v>48</v>
      </c>
      <c r="B56" s="48">
        <v>42035</v>
      </c>
      <c r="C56" s="51">
        <f t="shared" si="4"/>
        <v>43672.272546154614</v>
      </c>
      <c r="D56" s="50">
        <f t="shared" si="0"/>
        <v>3442.28612946563</v>
      </c>
      <c r="E56" s="50">
        <f t="shared" si="1"/>
        <v>152.85295391154116</v>
      </c>
      <c r="F56" s="50">
        <f t="shared" si="2"/>
        <v>3289.4331755540888</v>
      </c>
      <c r="G56" s="50">
        <f t="shared" si="3"/>
        <v>40382.839370600523</v>
      </c>
    </row>
    <row r="57" spans="1:7" x14ac:dyDescent="0.25">
      <c r="A57">
        <v>49</v>
      </c>
      <c r="B57" s="48">
        <v>42063</v>
      </c>
      <c r="C57" s="51">
        <f t="shared" si="4"/>
        <v>40382.839370600523</v>
      </c>
      <c r="D57" s="50">
        <f t="shared" si="0"/>
        <v>3442.28612946563</v>
      </c>
      <c r="E57" s="50">
        <f t="shared" si="1"/>
        <v>141.33993779710184</v>
      </c>
      <c r="F57" s="50">
        <f t="shared" si="2"/>
        <v>3300.9461916685282</v>
      </c>
      <c r="G57" s="50">
        <f t="shared" si="3"/>
        <v>37081.893178931998</v>
      </c>
    </row>
    <row r="58" spans="1:7" x14ac:dyDescent="0.25">
      <c r="A58">
        <v>50</v>
      </c>
      <c r="B58" s="48">
        <v>42094</v>
      </c>
      <c r="C58" s="51">
        <f t="shared" si="4"/>
        <v>37081.893178931998</v>
      </c>
      <c r="D58" s="50">
        <f t="shared" si="0"/>
        <v>3442.28612946563</v>
      </c>
      <c r="E58" s="50">
        <f t="shared" si="1"/>
        <v>129.78662612626201</v>
      </c>
      <c r="F58" s="50">
        <f t="shared" si="2"/>
        <v>3312.4995033393679</v>
      </c>
      <c r="G58" s="50">
        <f t="shared" si="3"/>
        <v>33769.393675592626</v>
      </c>
    </row>
    <row r="59" spans="1:7" x14ac:dyDescent="0.25">
      <c r="A59">
        <v>51</v>
      </c>
      <c r="B59" s="48">
        <v>42124</v>
      </c>
      <c r="C59" s="51">
        <f t="shared" si="4"/>
        <v>33769.393675592626</v>
      </c>
      <c r="D59" s="50">
        <f t="shared" si="0"/>
        <v>3442.28612946563</v>
      </c>
      <c r="E59" s="50">
        <f t="shared" si="1"/>
        <v>118.1928778645742</v>
      </c>
      <c r="F59" s="50">
        <f t="shared" si="2"/>
        <v>3324.0932516010557</v>
      </c>
      <c r="G59" s="50">
        <f t="shared" si="3"/>
        <v>30445.300423991572</v>
      </c>
    </row>
    <row r="60" spans="1:7" x14ac:dyDescent="0.25">
      <c r="A60">
        <v>52</v>
      </c>
      <c r="B60" s="48">
        <v>42155</v>
      </c>
      <c r="C60" s="51">
        <f t="shared" si="4"/>
        <v>30445.300423991572</v>
      </c>
      <c r="D60" s="50">
        <f t="shared" si="0"/>
        <v>3442.28612946563</v>
      </c>
      <c r="E60" s="50">
        <f t="shared" si="1"/>
        <v>106.5585514839705</v>
      </c>
      <c r="F60" s="50">
        <f t="shared" si="2"/>
        <v>3335.7275779816596</v>
      </c>
      <c r="G60" s="50">
        <f t="shared" si="3"/>
        <v>27109.572846009913</v>
      </c>
    </row>
    <row r="61" spans="1:7" x14ac:dyDescent="0.25">
      <c r="A61">
        <v>53</v>
      </c>
      <c r="B61" s="48">
        <v>42185</v>
      </c>
      <c r="C61" s="51">
        <f t="shared" si="4"/>
        <v>27109.572846009913</v>
      </c>
      <c r="D61" s="50">
        <f t="shared" si="0"/>
        <v>3442.28612946563</v>
      </c>
      <c r="E61" s="50">
        <f t="shared" si="1"/>
        <v>94.883504961034703</v>
      </c>
      <c r="F61" s="50">
        <f t="shared" si="2"/>
        <v>3347.4026245045952</v>
      </c>
      <c r="G61" s="50">
        <f t="shared" si="3"/>
        <v>23762.170221505316</v>
      </c>
    </row>
    <row r="62" spans="1:7" x14ac:dyDescent="0.25">
      <c r="A62">
        <v>54</v>
      </c>
      <c r="B62" s="48">
        <v>42216</v>
      </c>
      <c r="C62" s="51">
        <f t="shared" si="4"/>
        <v>23762.170221505316</v>
      </c>
      <c r="D62" s="50">
        <f t="shared" si="0"/>
        <v>3442.28612946563</v>
      </c>
      <c r="E62" s="50">
        <f t="shared" si="1"/>
        <v>83.167595775268609</v>
      </c>
      <c r="F62" s="50">
        <f t="shared" si="2"/>
        <v>3359.1185336903613</v>
      </c>
      <c r="G62" s="50">
        <f t="shared" si="3"/>
        <v>20403.051687814954</v>
      </c>
    </row>
    <row r="63" spans="1:7" x14ac:dyDescent="0.25">
      <c r="A63">
        <v>55</v>
      </c>
      <c r="B63" s="48">
        <v>42247</v>
      </c>
      <c r="C63" s="51">
        <f t="shared" si="4"/>
        <v>20403.051687814954</v>
      </c>
      <c r="D63" s="50">
        <f t="shared" si="0"/>
        <v>3442.28612946563</v>
      </c>
      <c r="E63" s="50">
        <f t="shared" si="1"/>
        <v>71.410680907352344</v>
      </c>
      <c r="F63" s="50">
        <f t="shared" si="2"/>
        <v>3370.8754485582776</v>
      </c>
      <c r="G63" s="50">
        <f t="shared" si="3"/>
        <v>17032.176239256674</v>
      </c>
    </row>
    <row r="64" spans="1:7" x14ac:dyDescent="0.25">
      <c r="A64">
        <v>56</v>
      </c>
      <c r="B64" s="48">
        <v>42277</v>
      </c>
      <c r="C64" s="51">
        <f t="shared" si="4"/>
        <v>17032.176239256674</v>
      </c>
      <c r="D64" s="50">
        <f t="shared" si="0"/>
        <v>3442.28612946563</v>
      </c>
      <c r="E64" s="50">
        <f t="shared" si="1"/>
        <v>59.61261683739837</v>
      </c>
      <c r="F64" s="50">
        <f t="shared" si="2"/>
        <v>3382.6735126282315</v>
      </c>
      <c r="G64" s="50">
        <f t="shared" si="3"/>
        <v>13649.502726628443</v>
      </c>
    </row>
    <row r="65" spans="1:7" x14ac:dyDescent="0.25">
      <c r="A65">
        <v>57</v>
      </c>
      <c r="B65" s="48">
        <v>42308</v>
      </c>
      <c r="C65" s="51">
        <f t="shared" si="4"/>
        <v>13649.502726628443</v>
      </c>
      <c r="D65" s="50">
        <f t="shared" si="0"/>
        <v>3442.28612946563</v>
      </c>
      <c r="E65" s="50">
        <f t="shared" si="1"/>
        <v>47.773259543199551</v>
      </c>
      <c r="F65" s="50">
        <f t="shared" si="2"/>
        <v>3394.5128699224306</v>
      </c>
      <c r="G65" s="50">
        <f t="shared" si="3"/>
        <v>10254.989856706012</v>
      </c>
    </row>
    <row r="66" spans="1:7" x14ac:dyDescent="0.25">
      <c r="A66">
        <v>58</v>
      </c>
      <c r="B66" s="48">
        <v>42338</v>
      </c>
      <c r="C66" s="51">
        <f t="shared" si="4"/>
        <v>10254.989856706012</v>
      </c>
      <c r="D66" s="50">
        <f t="shared" si="0"/>
        <v>3442.28612946563</v>
      </c>
      <c r="E66" s="50">
        <f t="shared" si="1"/>
        <v>35.892464498471043</v>
      </c>
      <c r="F66" s="50">
        <f t="shared" si="2"/>
        <v>3406.3936649671591</v>
      </c>
      <c r="G66" s="50">
        <f t="shared" si="3"/>
        <v>6848.5961917388522</v>
      </c>
    </row>
    <row r="67" spans="1:7" x14ac:dyDescent="0.25">
      <c r="A67">
        <v>59</v>
      </c>
      <c r="B67" s="48">
        <v>42369</v>
      </c>
      <c r="C67" s="51">
        <f t="shared" si="4"/>
        <v>6848.5961917388522</v>
      </c>
      <c r="D67" s="50">
        <f t="shared" si="0"/>
        <v>3442.28612946563</v>
      </c>
      <c r="E67" s="50">
        <f t="shared" si="1"/>
        <v>23.970086671085983</v>
      </c>
      <c r="F67" s="50">
        <f t="shared" si="2"/>
        <v>3418.316042794544</v>
      </c>
      <c r="G67" s="50">
        <f t="shared" si="3"/>
        <v>3430.2801489443082</v>
      </c>
    </row>
    <row r="68" spans="1:7" x14ac:dyDescent="0.25">
      <c r="A68">
        <v>60</v>
      </c>
      <c r="B68" s="48">
        <v>42400</v>
      </c>
      <c r="C68" s="51">
        <f t="shared" si="4"/>
        <v>3430.2801489443082</v>
      </c>
      <c r="D68" s="50">
        <f t="shared" si="0"/>
        <v>3442.28612946563</v>
      </c>
      <c r="E68" s="50">
        <f t="shared" si="1"/>
        <v>12.005980521305078</v>
      </c>
      <c r="F68" s="50">
        <f t="shared" si="2"/>
        <v>3430.280148944325</v>
      </c>
      <c r="G68" s="50">
        <f t="shared" si="3"/>
        <v>-1.6825651982799172E-11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Completed</vt:lpstr>
      <vt:lpstr>Comments Example</vt:lpstr>
      <vt:lpstr>Amort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</dc:creator>
  <cp:lastModifiedBy>J. Carlton Collins</cp:lastModifiedBy>
  <cp:lastPrinted>2013-03-29T13:28:15Z</cp:lastPrinted>
  <dcterms:created xsi:type="dcterms:W3CDTF">2007-11-19T15:03:02Z</dcterms:created>
  <dcterms:modified xsi:type="dcterms:W3CDTF">2013-06-01T23:38:03Z</dcterms:modified>
</cp:coreProperties>
</file>